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9230" windowHeight="4350" activeTab="0"/>
  </bookViews>
  <sheets>
    <sheet name="T.L menn" sheetId="1" r:id="rId1"/>
    <sheet name="T.L kvinner" sheetId="2" r:id="rId2"/>
    <sheet name="T.L junior" sheetId="3" r:id="rId3"/>
    <sheet name="6 beste menn" sheetId="4" r:id="rId4"/>
    <sheet name="6 beste kvinner" sheetId="5" r:id="rId5"/>
    <sheet name="6 beste junior" sheetId="6" r:id="rId6"/>
    <sheet name="Oversikt økonomi" sheetId="7" state="hidden" r:id="rId7"/>
    <sheet name="Premieoversikt" sheetId="8" state="hidden" r:id="rId8"/>
    <sheet name="Premieoversikten" sheetId="9" state="hidden" r:id="rId9"/>
  </sheets>
  <definedNames/>
  <calcPr fullCalcOnLoad="1"/>
</workbook>
</file>

<file path=xl/sharedStrings.xml><?xml version="1.0" encoding="utf-8"?>
<sst xmlns="http://schemas.openxmlformats.org/spreadsheetml/2006/main" count="1096" uniqueCount="334">
  <si>
    <t>Klubb</t>
  </si>
  <si>
    <t>Aug.</t>
  </si>
  <si>
    <t>Sept.</t>
  </si>
  <si>
    <t>Okt.</t>
  </si>
  <si>
    <t>Nov.</t>
  </si>
  <si>
    <t>Des.</t>
  </si>
  <si>
    <t>Jan.</t>
  </si>
  <si>
    <t>Febr.</t>
  </si>
  <si>
    <t>Mars</t>
  </si>
  <si>
    <t>April</t>
  </si>
  <si>
    <t>Mai</t>
  </si>
  <si>
    <t>Sum</t>
  </si>
  <si>
    <t>Serier</t>
  </si>
  <si>
    <t>Snitt</t>
  </si>
  <si>
    <t>Navn</t>
  </si>
  <si>
    <t>Stian Olsen</t>
  </si>
  <si>
    <t>BR</t>
  </si>
  <si>
    <t>Ingar Dahl</t>
  </si>
  <si>
    <t>Erland Lund</t>
  </si>
  <si>
    <t>Arne Svein Strøm</t>
  </si>
  <si>
    <t>B</t>
  </si>
  <si>
    <t>John Fossum</t>
  </si>
  <si>
    <t>Geir Ståle Kristiansen</t>
  </si>
  <si>
    <t>Lars A. Granheim</t>
  </si>
  <si>
    <t>Harry Engebakken</t>
  </si>
  <si>
    <t>L</t>
  </si>
  <si>
    <t>Ola Bjørtomt</t>
  </si>
  <si>
    <t>Arne Rui</t>
  </si>
  <si>
    <t>Tommy Johannessen</t>
  </si>
  <si>
    <t>Rolf J. Boysen</t>
  </si>
  <si>
    <t>Andreas Forseth</t>
  </si>
  <si>
    <t>Hans Olaussen</t>
  </si>
  <si>
    <t>Thore Liberg</t>
  </si>
  <si>
    <t>Odd G. Kaspersen</t>
  </si>
  <si>
    <t>Roger Johannessen</t>
  </si>
  <si>
    <t>V</t>
  </si>
  <si>
    <t>E</t>
  </si>
  <si>
    <t>Terje Hansen</t>
  </si>
  <si>
    <t>Tore Moen</t>
  </si>
  <si>
    <t>Thomas Granås</t>
  </si>
  <si>
    <t>Hallgeir Lønstad</t>
  </si>
  <si>
    <t>Magne Brobakken</t>
  </si>
  <si>
    <t>Terje Johansen</t>
  </si>
  <si>
    <t>Roy Øverby</t>
  </si>
  <si>
    <t>Bjørn Lindstad</t>
  </si>
  <si>
    <t>Håvard Brandett</t>
  </si>
  <si>
    <t>Thorbjørn Dahle</t>
  </si>
  <si>
    <t>Terje Bondeli</t>
  </si>
  <si>
    <t>Kjell Lysenstøen</t>
  </si>
  <si>
    <t>Frank Bangshaug</t>
  </si>
  <si>
    <t>Kjell Holthe</t>
  </si>
  <si>
    <t>Knut Lundsæter</t>
  </si>
  <si>
    <t>Per S. Thomassen</t>
  </si>
  <si>
    <t>Arild Lunde</t>
  </si>
  <si>
    <t>Bjørn W. Solberg</t>
  </si>
  <si>
    <t>Gudbrand Mikkelsen</t>
  </si>
  <si>
    <t>Magne Garli</t>
  </si>
  <si>
    <t>Roger Tømte</t>
  </si>
  <si>
    <t>S</t>
  </si>
  <si>
    <t>Frank Schyberg</t>
  </si>
  <si>
    <t>Sigbjørn Olstad</t>
  </si>
  <si>
    <t>Asbjørn Kampelien</t>
  </si>
  <si>
    <t>Arild Strande</t>
  </si>
  <si>
    <t>Odd Arild Dokken</t>
  </si>
  <si>
    <t>Ivar Hamre</t>
  </si>
  <si>
    <t>Tommy Brattbo</t>
  </si>
  <si>
    <t>Nils Arne Jevne</t>
  </si>
  <si>
    <t>Thomas K. Hamre</t>
  </si>
  <si>
    <t>Tron Bråten</t>
  </si>
  <si>
    <t>Inge Hådem</t>
  </si>
  <si>
    <t>Arne Øygard</t>
  </si>
  <si>
    <t>GJ</t>
  </si>
  <si>
    <t>GL</t>
  </si>
  <si>
    <t>Herrer:</t>
  </si>
  <si>
    <t>Damer:</t>
  </si>
  <si>
    <t>Junior:</t>
  </si>
  <si>
    <t>Grace Torgeirson</t>
  </si>
  <si>
    <t>Lillian Larsen</t>
  </si>
  <si>
    <t>Vigdis Bjørtomt</t>
  </si>
  <si>
    <t xml:space="preserve">B </t>
  </si>
  <si>
    <t>Mette Snuggerud</t>
  </si>
  <si>
    <t>Astrid Andersen</t>
  </si>
  <si>
    <t>Mona L. Galåen</t>
  </si>
  <si>
    <t>Anne E. Lien</t>
  </si>
  <si>
    <t>Gerd Brandett</t>
  </si>
  <si>
    <t>Mette Braanaas</t>
  </si>
  <si>
    <t>Grethe Øverby</t>
  </si>
  <si>
    <t>Mona Danielsen</t>
  </si>
  <si>
    <t>Sean M. Hustveit</t>
  </si>
  <si>
    <t>Tor Inge Jansen</t>
  </si>
  <si>
    <t>August Bråten</t>
  </si>
  <si>
    <t>Christer Aker</t>
  </si>
  <si>
    <t>Simen Solberg</t>
  </si>
  <si>
    <t>Forkortelser klubb:</t>
  </si>
  <si>
    <t>B=Bekkelaget</t>
  </si>
  <si>
    <t>BR=Briskebyen</t>
  </si>
  <si>
    <t>E=Elverum</t>
  </si>
  <si>
    <t>GJ=Gjøvik</t>
  </si>
  <si>
    <t>GL=Glåmdal</t>
  </si>
  <si>
    <t>L=Lillehammer</t>
  </si>
  <si>
    <t>M=Metro</t>
  </si>
  <si>
    <t>S=Solør</t>
  </si>
  <si>
    <t>V=Valdres</t>
  </si>
  <si>
    <t xml:space="preserve">Antall </t>
  </si>
  <si>
    <t>Totalt antall</t>
  </si>
  <si>
    <t>Turnerings</t>
  </si>
  <si>
    <t>Netto før</t>
  </si>
  <si>
    <t>Overskudd/</t>
  </si>
  <si>
    <t>deltagere:</t>
  </si>
  <si>
    <t>Totalt:</t>
  </si>
  <si>
    <t>turneringer</t>
  </si>
  <si>
    <t>Innbetalt</t>
  </si>
  <si>
    <t>Avgift NBF</t>
  </si>
  <si>
    <t>avgift</t>
  </si>
  <si>
    <t>premier</t>
  </si>
  <si>
    <t>Premier</t>
  </si>
  <si>
    <t>krus</t>
  </si>
  <si>
    <t>Sum:</t>
  </si>
  <si>
    <t>1.premie</t>
  </si>
  <si>
    <t>2.premie</t>
  </si>
  <si>
    <t>3.premie</t>
  </si>
  <si>
    <t>4.premie</t>
  </si>
  <si>
    <t>5.premie</t>
  </si>
  <si>
    <t>6.premie</t>
  </si>
  <si>
    <t>7.premie</t>
  </si>
  <si>
    <t>8.premie</t>
  </si>
  <si>
    <t>9.premie</t>
  </si>
  <si>
    <t>10.premie</t>
  </si>
  <si>
    <t>11.premie</t>
  </si>
  <si>
    <t>12.premie</t>
  </si>
  <si>
    <t>13.premie</t>
  </si>
  <si>
    <t>14.premie</t>
  </si>
  <si>
    <t>Samlet:</t>
  </si>
  <si>
    <t>10,- økning</t>
  </si>
  <si>
    <t xml:space="preserve">Ekstra pga </t>
  </si>
  <si>
    <t>Herrer</t>
  </si>
  <si>
    <t>Damer</t>
  </si>
  <si>
    <t>6 beste</t>
  </si>
  <si>
    <t>Pål S. Romskaug</t>
  </si>
  <si>
    <t>Arild Larsen</t>
  </si>
  <si>
    <t>Johan Helland</t>
  </si>
  <si>
    <t>Svein Bakken</t>
  </si>
  <si>
    <t>Stein Erik Rugsveen</t>
  </si>
  <si>
    <t>Toril Dammen</t>
  </si>
  <si>
    <t>Marian Groven</t>
  </si>
  <si>
    <t>Bjørn Einar Rudshagen</t>
  </si>
  <si>
    <t>Per Kittelsen</t>
  </si>
  <si>
    <t>Helge Dammen</t>
  </si>
  <si>
    <t>Jan Cato Sparby</t>
  </si>
  <si>
    <t>Ole Arne Frysjøenden</t>
  </si>
  <si>
    <t>Martin Flobergsundet</t>
  </si>
  <si>
    <t>Geir Ronnie Dammen</t>
  </si>
  <si>
    <t>Tore Fjeld</t>
  </si>
  <si>
    <t>Roger Bjørklund</t>
  </si>
  <si>
    <t>Arild Bergersen</t>
  </si>
  <si>
    <t>Henry Arnesen</t>
  </si>
  <si>
    <t>Nr</t>
  </si>
  <si>
    <t>Lisbeth Buserud</t>
  </si>
  <si>
    <t>Joakim Børresen</t>
  </si>
  <si>
    <t>Håvard Haugen</t>
  </si>
  <si>
    <t>Anita Meiningen</t>
  </si>
  <si>
    <t>Fredrick Åsheim</t>
  </si>
  <si>
    <t>Simen Skoglund</t>
  </si>
  <si>
    <t>Andreas Skoglund</t>
  </si>
  <si>
    <t>Kim Robin Øverby</t>
  </si>
  <si>
    <t>Morten Botilsrud</t>
  </si>
  <si>
    <t>Per R. Lillebråten</t>
  </si>
  <si>
    <t>Hans Minikel</t>
  </si>
  <si>
    <t>Tom Beck</t>
  </si>
  <si>
    <t>Jan Ivar Sparby</t>
  </si>
  <si>
    <t>John Bergsløkken</t>
  </si>
  <si>
    <t>Håkon Sagerud</t>
  </si>
  <si>
    <t>Bjørn Oustad</t>
  </si>
  <si>
    <t>Morten Lund</t>
  </si>
  <si>
    <t>Odd Steinar Nymoen</t>
  </si>
  <si>
    <t>John Petter Finneid</t>
  </si>
  <si>
    <t>Ole Andre Bjørsland</t>
  </si>
  <si>
    <t>Eddy Eriksen</t>
  </si>
  <si>
    <t>Helge Johansen</t>
  </si>
  <si>
    <t>Gjermund Mathiesen</t>
  </si>
  <si>
    <t>Elin Mathiesen</t>
  </si>
  <si>
    <t>Monica Bekkelund</t>
  </si>
  <si>
    <t>15.premie</t>
  </si>
  <si>
    <t>16.premie</t>
  </si>
  <si>
    <t>17.premie</t>
  </si>
  <si>
    <t>18.premie</t>
  </si>
  <si>
    <t>Med 6+</t>
  </si>
  <si>
    <t>Navn:</t>
  </si>
  <si>
    <t>Premie overføres til konto:</t>
  </si>
  <si>
    <t>Evt.merknader</t>
  </si>
  <si>
    <t>etter antall deltagere</t>
  </si>
  <si>
    <t>Premiene justeres til våren</t>
  </si>
  <si>
    <t>Premieoversikt 5 cup sesongen 2007-2008</t>
  </si>
  <si>
    <t>Roger Johansen</t>
  </si>
  <si>
    <t>Nils Nesmoen</t>
  </si>
  <si>
    <t>Olav Viggen</t>
  </si>
  <si>
    <t>Bjørn Arild Olsen</t>
  </si>
  <si>
    <t>Thomas Einemo</t>
  </si>
  <si>
    <t>Per-Kristian Olsen</t>
  </si>
  <si>
    <t>Hans Erik Menkerud</t>
  </si>
  <si>
    <t>Håkon Reum</t>
  </si>
  <si>
    <t>Sara Lindstad</t>
  </si>
  <si>
    <t>Geir Stuksrud</t>
  </si>
  <si>
    <t>H=Heimdal</t>
  </si>
  <si>
    <t>Inge Hamnes</t>
  </si>
  <si>
    <t>John Martin Solberg</t>
  </si>
  <si>
    <t>Erik G Martinsen</t>
  </si>
  <si>
    <t>Karl Kristoffersen</t>
  </si>
  <si>
    <t>HA=Hallingkast</t>
  </si>
  <si>
    <t>Solli</t>
  </si>
  <si>
    <t>Arne Sørumshagen</t>
  </si>
  <si>
    <t>Ha</t>
  </si>
  <si>
    <t>Henning Olsen</t>
  </si>
  <si>
    <t>Joachim Skovheim</t>
  </si>
  <si>
    <t>Turid-Lise Øvstegaard</t>
  </si>
  <si>
    <t>Camilla Berg Olsen</t>
  </si>
  <si>
    <t>Arne Myhre</t>
  </si>
  <si>
    <t>Kent Magne Høgsveen</t>
  </si>
  <si>
    <t>Nina Gulstad</t>
  </si>
  <si>
    <t>Katrin Storhaugstuen</t>
  </si>
  <si>
    <t>Anita Hagen</t>
  </si>
  <si>
    <t>Vegar Frøhaug</t>
  </si>
  <si>
    <t>Lisa Bergersen</t>
  </si>
  <si>
    <t>Ole Jonny Nordeng</t>
  </si>
  <si>
    <t>Stephan Jansen</t>
  </si>
  <si>
    <t>Anders Ring</t>
  </si>
  <si>
    <t>Håkon Nerdrum</t>
  </si>
  <si>
    <t>Anne-Mette Bjørsland</t>
  </si>
  <si>
    <t>Beste jente</t>
  </si>
  <si>
    <t>19.premie</t>
  </si>
  <si>
    <t>20.premie</t>
  </si>
  <si>
    <t>2050 04 72503</t>
  </si>
  <si>
    <t>9713 17 71189</t>
  </si>
  <si>
    <t>1865 11 51763</t>
  </si>
  <si>
    <t>1822 13 85523</t>
  </si>
  <si>
    <t>1201 06 69985</t>
  </si>
  <si>
    <t>1800 09 32473</t>
  </si>
  <si>
    <t>6179 10 71649</t>
  </si>
  <si>
    <t>9710 15 00652</t>
  </si>
  <si>
    <t>1604 05 95396</t>
  </si>
  <si>
    <t>2010 13 03374</t>
  </si>
  <si>
    <t>1875 10 01696</t>
  </si>
  <si>
    <t>1822 26 16154</t>
  </si>
  <si>
    <t>1604 05 18995</t>
  </si>
  <si>
    <t>0534 66 24738</t>
  </si>
  <si>
    <t>2010 12 43460</t>
  </si>
  <si>
    <t>1813 10 32478</t>
  </si>
  <si>
    <t>1822 15 02430</t>
  </si>
  <si>
    <t>1822 19 04210</t>
  </si>
  <si>
    <t>1604 13 99477</t>
  </si>
  <si>
    <t>1822 06 38908</t>
  </si>
  <si>
    <t>1822 24 18964</t>
  </si>
  <si>
    <t>1820 14 02197</t>
  </si>
  <si>
    <t>2050 05 02100</t>
  </si>
  <si>
    <t>1822 12 33316</t>
  </si>
  <si>
    <t>1917 10 11461</t>
  </si>
  <si>
    <t>Premieoversikt 5 cup sesongen 2007/2008</t>
  </si>
  <si>
    <t>Premie</t>
  </si>
  <si>
    <t>Kontonr</t>
  </si>
  <si>
    <t>5´cup 2008-2009</t>
  </si>
  <si>
    <t>Arve Fossum</t>
  </si>
  <si>
    <t>Bjørn F Svendby</t>
  </si>
  <si>
    <t>Bjørn Granrud</t>
  </si>
  <si>
    <t>Daniel Bråthen</t>
  </si>
  <si>
    <t>Geir Sveum</t>
  </si>
  <si>
    <t>Henning Rugsveen</t>
  </si>
  <si>
    <t>Knut Atle Skoglund</t>
  </si>
  <si>
    <t>Kyrre Kleverud</t>
  </si>
  <si>
    <t>Ove Osgjelten</t>
  </si>
  <si>
    <t>Peder Skog</t>
  </si>
  <si>
    <t>William Quick</t>
  </si>
  <si>
    <t>Tron August Bråten</t>
  </si>
  <si>
    <t>Arvid Fystro</t>
  </si>
  <si>
    <t>Finn Moseby</t>
  </si>
  <si>
    <t>Helge Olsen Bye</t>
  </si>
  <si>
    <t>Knut Gjedtjernet</t>
  </si>
  <si>
    <t>Lars Ove Dahl</t>
  </si>
  <si>
    <t>Morten Berntsen</t>
  </si>
  <si>
    <t>Morten Lillehovde</t>
  </si>
  <si>
    <t>Ali Anzhar Navabi</t>
  </si>
  <si>
    <t>Bjørn Helge Sebuseter</t>
  </si>
  <si>
    <t>Geyr Nerdrum</t>
  </si>
  <si>
    <t>Khan Quoc Nguyen (Ken)</t>
  </si>
  <si>
    <t>Lasse Sunde</t>
  </si>
  <si>
    <t>Torleif Strandvik</t>
  </si>
  <si>
    <t>Trond Løvås</t>
  </si>
  <si>
    <t>Gry Smedhaugen</t>
  </si>
  <si>
    <t>Gunn Eli Lund</t>
  </si>
  <si>
    <t>Randi Flaget</t>
  </si>
  <si>
    <t>Siri Kyseth</t>
  </si>
  <si>
    <t>Gjertrud Boysen</t>
  </si>
  <si>
    <t>Jorunn Jusnes</t>
  </si>
  <si>
    <t>Frode Vermund</t>
  </si>
  <si>
    <t>Dennis Olastuen</t>
  </si>
  <si>
    <t>Sindre Køhl Berg</t>
  </si>
  <si>
    <t>Petter Sveen</t>
  </si>
  <si>
    <t>Tom Thorsen</t>
  </si>
  <si>
    <t>May Kr Rossly</t>
  </si>
  <si>
    <t>Espen Lundby Olsen</t>
  </si>
  <si>
    <t>Bjørn Kjetil Sagerud</t>
  </si>
  <si>
    <t>Bjørn Persson</t>
  </si>
  <si>
    <t>Christian Nylund</t>
  </si>
  <si>
    <t>Espen R Sand</t>
  </si>
  <si>
    <t>Hans Einar Mørkhagen</t>
  </si>
  <si>
    <t>Helge Engen</t>
  </si>
  <si>
    <t>Ivar Emilsen</t>
  </si>
  <si>
    <t>Jan Erik Nyhus</t>
  </si>
  <si>
    <t>Kåre Løkken</t>
  </si>
  <si>
    <t>Mads Ekern</t>
  </si>
  <si>
    <t>Magne Erik Olsen</t>
  </si>
  <si>
    <t>Tom Borgen</t>
  </si>
  <si>
    <t>R</t>
  </si>
  <si>
    <t>R=Ringerike</t>
  </si>
  <si>
    <t>Mali N Rundfloen</t>
  </si>
  <si>
    <t>Øystein Bjerke</t>
  </si>
  <si>
    <t>Ola Rosenlund</t>
  </si>
  <si>
    <t>Paul Dahl</t>
  </si>
  <si>
    <t>Anders Mikkelsen</t>
  </si>
  <si>
    <t>Tor Ole Richardsen</t>
  </si>
  <si>
    <t>Rolf A. Rønning</t>
  </si>
  <si>
    <t>HE</t>
  </si>
  <si>
    <t>Line Søhagen</t>
  </si>
  <si>
    <t>Vegard R Johansen</t>
  </si>
  <si>
    <t>Rolf A Rønning</t>
  </si>
  <si>
    <t>Joakim Frøsaker</t>
  </si>
  <si>
    <t>Oversikt over 5´cupen 2008-2009</t>
  </si>
  <si>
    <t>Arne Bråtelund</t>
  </si>
  <si>
    <t>Hanne B Buserud</t>
  </si>
  <si>
    <t>Bertil Blegeberg</t>
  </si>
  <si>
    <t>Anne Grete Kristoffersen</t>
  </si>
  <si>
    <t>Birgitt Blegeberg</t>
  </si>
  <si>
    <t>Liv S Engom</t>
  </si>
  <si>
    <t>M</t>
  </si>
  <si>
    <t>Jonas Ottinsen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</si>
</sst>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22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36"/>
      <name val="Monotype Corsiva"/>
      <family val="4"/>
    </font>
    <font>
      <sz val="36"/>
      <name val="Arial"/>
      <family val="2"/>
    </font>
    <font>
      <i/>
      <sz val="14"/>
      <name val="Monotype Corsiva"/>
      <family val="4"/>
    </font>
    <font>
      <i/>
      <sz val="12"/>
      <name val="Monotype Corsiva"/>
      <family val="4"/>
    </font>
    <font>
      <i/>
      <sz val="10"/>
      <name val="Monotype Corsiva"/>
      <family val="4"/>
    </font>
    <font>
      <sz val="12"/>
      <name val="Arial"/>
      <family val="2"/>
    </font>
    <font>
      <b/>
      <i/>
      <sz val="24"/>
      <name val="Monotype Corsiva"/>
      <family val="4"/>
    </font>
    <font>
      <b/>
      <i/>
      <sz val="12"/>
      <name val="Monotype Corsiva"/>
      <family val="4"/>
    </font>
    <font>
      <b/>
      <sz val="10"/>
      <name val="Arial"/>
      <family val="2"/>
    </font>
    <font>
      <i/>
      <sz val="28"/>
      <name val="Monotype Corsiva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8" fillId="0" borderId="0" xfId="0" applyNumberFormat="1" applyFont="1" applyAlignment="1">
      <alignment/>
    </xf>
    <xf numFmtId="0" fontId="10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3" fillId="33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ill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1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right"/>
    </xf>
    <xf numFmtId="2" fontId="0" fillId="33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9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0" customWidth="1"/>
    <col min="2" max="2" width="21.140625" style="0" customWidth="1"/>
    <col min="3" max="3" width="5.8515625" style="0" customWidth="1"/>
    <col min="4" max="4" width="6.8515625" style="0" customWidth="1"/>
    <col min="5" max="13" width="7.28125" style="0" customWidth="1"/>
    <col min="14" max="14" width="9.140625" style="0" customWidth="1"/>
    <col min="15" max="15" width="5.8515625" style="0" customWidth="1"/>
  </cols>
  <sheetData>
    <row r="1" spans="1:8" ht="27">
      <c r="A1" s="1" t="s">
        <v>259</v>
      </c>
      <c r="H1" s="5" t="s">
        <v>73</v>
      </c>
    </row>
    <row r="2" spans="1:16" ht="12.75">
      <c r="A2" s="3" t="s">
        <v>156</v>
      </c>
      <c r="B2" s="3" t="s">
        <v>14</v>
      </c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</row>
    <row r="3" spans="1:16" ht="12.75">
      <c r="A3" s="3">
        <v>1</v>
      </c>
      <c r="B3" s="3" t="s">
        <v>88</v>
      </c>
      <c r="C3" s="3" t="s">
        <v>16</v>
      </c>
      <c r="D3" s="3">
        <v>1377</v>
      </c>
      <c r="E3" s="3">
        <v>1407</v>
      </c>
      <c r="F3" s="3">
        <v>1471</v>
      </c>
      <c r="G3" s="3">
        <v>1377</v>
      </c>
      <c r="H3" s="3">
        <v>1292</v>
      </c>
      <c r="I3" s="3">
        <v>1449</v>
      </c>
      <c r="J3" s="3">
        <v>1317</v>
      </c>
      <c r="K3" s="3">
        <v>1342</v>
      </c>
      <c r="L3" s="3">
        <v>1447</v>
      </c>
      <c r="M3" s="3"/>
      <c r="N3" s="3">
        <f>SUM(D3:M3)</f>
        <v>12479</v>
      </c>
      <c r="O3" s="3">
        <f>COUNT(D3:M3)*6</f>
        <v>54</v>
      </c>
      <c r="P3" s="15">
        <f>N3/O3</f>
        <v>231.09259259259258</v>
      </c>
    </row>
    <row r="4" spans="1:16" ht="12.75">
      <c r="A4" s="3">
        <v>2</v>
      </c>
      <c r="B4" s="3" t="s">
        <v>91</v>
      </c>
      <c r="C4" s="29" t="s">
        <v>16</v>
      </c>
      <c r="D4" s="3">
        <v>1353</v>
      </c>
      <c r="E4" s="3">
        <v>1431</v>
      </c>
      <c r="F4" s="3">
        <v>1330</v>
      </c>
      <c r="G4" s="3">
        <v>1488</v>
      </c>
      <c r="H4" s="3">
        <v>1369</v>
      </c>
      <c r="I4" s="3">
        <v>1254</v>
      </c>
      <c r="J4" s="3">
        <v>1419</v>
      </c>
      <c r="K4" s="3">
        <v>1372</v>
      </c>
      <c r="L4" s="3">
        <v>1435</v>
      </c>
      <c r="M4" s="3"/>
      <c r="N4" s="3">
        <f>SUM(D4:M4)</f>
        <v>12451</v>
      </c>
      <c r="O4" s="3">
        <f>COUNT(D4:M4)*6</f>
        <v>54</v>
      </c>
      <c r="P4" s="15">
        <f>N4/O4</f>
        <v>230.57407407407408</v>
      </c>
    </row>
    <row r="5" spans="1:16" ht="12.75">
      <c r="A5" s="3">
        <v>3</v>
      </c>
      <c r="B5" s="19" t="s">
        <v>179</v>
      </c>
      <c r="C5" s="19" t="s">
        <v>58</v>
      </c>
      <c r="D5" s="3">
        <v>1413</v>
      </c>
      <c r="E5" s="3">
        <v>1225</v>
      </c>
      <c r="F5" s="3">
        <v>1586</v>
      </c>
      <c r="G5" s="3">
        <v>1524</v>
      </c>
      <c r="H5" s="3">
        <v>1483</v>
      </c>
      <c r="I5" s="3">
        <v>1281</v>
      </c>
      <c r="J5" s="3">
        <v>1337</v>
      </c>
      <c r="K5" s="3">
        <v>1289</v>
      </c>
      <c r="L5" s="3">
        <v>1277</v>
      </c>
      <c r="M5" s="3"/>
      <c r="N5" s="3">
        <f>SUM(D5:M5)</f>
        <v>12415</v>
      </c>
      <c r="O5" s="3">
        <f>COUNT(D5:M5)*6</f>
        <v>54</v>
      </c>
      <c r="P5" s="15">
        <f>N5/O5</f>
        <v>229.90740740740742</v>
      </c>
    </row>
    <row r="6" spans="1:16" ht="12.75">
      <c r="A6" s="3">
        <v>4</v>
      </c>
      <c r="B6" s="3" t="s">
        <v>148</v>
      </c>
      <c r="C6" s="3" t="s">
        <v>58</v>
      </c>
      <c r="D6" s="3">
        <v>1446</v>
      </c>
      <c r="E6" s="3">
        <v>1298</v>
      </c>
      <c r="F6" s="3">
        <v>1456</v>
      </c>
      <c r="G6" s="3">
        <v>1413</v>
      </c>
      <c r="H6" s="3">
        <v>1376</v>
      </c>
      <c r="I6" s="3">
        <v>1313</v>
      </c>
      <c r="J6" s="3">
        <v>1263</v>
      </c>
      <c r="K6" s="3">
        <v>1373</v>
      </c>
      <c r="L6" s="3">
        <v>1366</v>
      </c>
      <c r="M6" s="3"/>
      <c r="N6" s="3">
        <f>SUM(D6:M6)</f>
        <v>12304</v>
      </c>
      <c r="O6" s="3">
        <f>COUNT(D6:M6)*6</f>
        <v>54</v>
      </c>
      <c r="P6" s="15">
        <f>N6/O6</f>
        <v>227.85185185185185</v>
      </c>
    </row>
    <row r="7" spans="1:16" ht="12.75">
      <c r="A7" s="3">
        <v>5</v>
      </c>
      <c r="B7" s="3" t="s">
        <v>15</v>
      </c>
      <c r="C7" s="3" t="s">
        <v>16</v>
      </c>
      <c r="D7" s="3">
        <v>1380</v>
      </c>
      <c r="E7" s="3">
        <v>1460</v>
      </c>
      <c r="F7" s="3">
        <v>1295</v>
      </c>
      <c r="G7" s="3">
        <v>1325</v>
      </c>
      <c r="H7" s="3">
        <v>1282</v>
      </c>
      <c r="I7" s="3">
        <v>1446</v>
      </c>
      <c r="J7" s="3">
        <v>1389</v>
      </c>
      <c r="K7" s="3">
        <v>1307</v>
      </c>
      <c r="L7" s="3">
        <v>1407</v>
      </c>
      <c r="M7" s="3"/>
      <c r="N7" s="3">
        <f>SUM(D7:M7)</f>
        <v>12291</v>
      </c>
      <c r="O7" s="3">
        <f>COUNT(D7:M7)*6</f>
        <v>54</v>
      </c>
      <c r="P7" s="15">
        <f>N7/O7</f>
        <v>227.61111111111111</v>
      </c>
    </row>
    <row r="8" spans="1:16" ht="12.75">
      <c r="A8" s="3">
        <v>6</v>
      </c>
      <c r="B8" s="3" t="s">
        <v>89</v>
      </c>
      <c r="C8" s="3" t="s">
        <v>16</v>
      </c>
      <c r="D8" s="3">
        <v>1334</v>
      </c>
      <c r="E8" s="3">
        <v>1305</v>
      </c>
      <c r="F8" s="3">
        <v>1368</v>
      </c>
      <c r="G8" s="3">
        <v>1429</v>
      </c>
      <c r="H8" s="3">
        <v>1338</v>
      </c>
      <c r="I8" s="3">
        <v>1328</v>
      </c>
      <c r="J8" s="3">
        <v>1297</v>
      </c>
      <c r="K8" s="3">
        <v>1372</v>
      </c>
      <c r="L8" s="3">
        <v>1424</v>
      </c>
      <c r="M8" s="3"/>
      <c r="N8" s="3">
        <f>SUM(D8:M8)</f>
        <v>12195</v>
      </c>
      <c r="O8" s="3">
        <f>COUNT(D8:M8)*6</f>
        <v>54</v>
      </c>
      <c r="P8" s="15">
        <f>N8/O8</f>
        <v>225.83333333333334</v>
      </c>
    </row>
    <row r="9" spans="1:16" ht="12.75">
      <c r="A9" s="3">
        <v>7</v>
      </c>
      <c r="B9" s="3" t="s">
        <v>21</v>
      </c>
      <c r="C9" s="3" t="s">
        <v>16</v>
      </c>
      <c r="D9" s="3">
        <v>1275</v>
      </c>
      <c r="E9" s="3">
        <v>1411</v>
      </c>
      <c r="F9" s="3">
        <v>1225</v>
      </c>
      <c r="G9" s="3">
        <v>1298</v>
      </c>
      <c r="H9" s="3">
        <v>1533</v>
      </c>
      <c r="I9" s="3">
        <v>1337</v>
      </c>
      <c r="J9" s="3">
        <v>1327</v>
      </c>
      <c r="K9" s="3">
        <v>1417</v>
      </c>
      <c r="L9" s="3">
        <v>1316</v>
      </c>
      <c r="M9" s="3"/>
      <c r="N9" s="3">
        <f>SUM(D9:M9)</f>
        <v>12139</v>
      </c>
      <c r="O9" s="3">
        <f>COUNT(D9:M9)*6</f>
        <v>54</v>
      </c>
      <c r="P9" s="15">
        <f>N9/O9</f>
        <v>224.7962962962963</v>
      </c>
    </row>
    <row r="10" spans="1:16" ht="12.75">
      <c r="A10" s="3">
        <v>8</v>
      </c>
      <c r="B10" s="3" t="s">
        <v>18</v>
      </c>
      <c r="C10" s="3" t="s">
        <v>16</v>
      </c>
      <c r="D10" s="3"/>
      <c r="E10" s="3">
        <v>1414</v>
      </c>
      <c r="F10" s="3">
        <v>1149</v>
      </c>
      <c r="G10" s="3">
        <v>1530</v>
      </c>
      <c r="H10" s="3">
        <v>1343</v>
      </c>
      <c r="I10" s="3"/>
      <c r="J10" s="3">
        <v>1260</v>
      </c>
      <c r="K10" s="3">
        <v>1270</v>
      </c>
      <c r="L10" s="3">
        <v>1423</v>
      </c>
      <c r="M10" s="3"/>
      <c r="N10" s="3">
        <f>SUM(D10:M10)</f>
        <v>9389</v>
      </c>
      <c r="O10" s="3">
        <f>COUNT(D10:M10)*6</f>
        <v>42</v>
      </c>
      <c r="P10" s="15">
        <f>N10/O10</f>
        <v>223.54761904761904</v>
      </c>
    </row>
    <row r="11" spans="1:16" ht="12.75">
      <c r="A11" s="3">
        <v>9</v>
      </c>
      <c r="B11" s="3" t="s">
        <v>267</v>
      </c>
      <c r="C11" s="3" t="s">
        <v>16</v>
      </c>
      <c r="D11" s="3">
        <v>1312</v>
      </c>
      <c r="E11" s="3"/>
      <c r="F11" s="3">
        <v>1230</v>
      </c>
      <c r="G11" s="3">
        <v>1402</v>
      </c>
      <c r="H11" s="3">
        <v>1388</v>
      </c>
      <c r="I11" s="3">
        <v>1265</v>
      </c>
      <c r="J11" s="3"/>
      <c r="K11" s="3">
        <v>1342</v>
      </c>
      <c r="L11" s="3">
        <v>1341</v>
      </c>
      <c r="M11" s="3"/>
      <c r="N11" s="3">
        <f>SUM(D11:M11)</f>
        <v>9280</v>
      </c>
      <c r="O11" s="3">
        <f>COUNT(D11:M11)*6</f>
        <v>42</v>
      </c>
      <c r="P11" s="15">
        <f>N11/O11</f>
        <v>220.95238095238096</v>
      </c>
    </row>
    <row r="12" spans="1:16" ht="12.75">
      <c r="A12" s="3">
        <v>10</v>
      </c>
      <c r="B12" s="3" t="s">
        <v>193</v>
      </c>
      <c r="C12" s="3" t="s">
        <v>71</v>
      </c>
      <c r="D12" s="3">
        <v>1380</v>
      </c>
      <c r="E12" s="3"/>
      <c r="F12" s="3"/>
      <c r="G12" s="3">
        <v>1335</v>
      </c>
      <c r="H12" s="3">
        <v>1367</v>
      </c>
      <c r="I12" s="3">
        <v>1191</v>
      </c>
      <c r="J12" s="3"/>
      <c r="K12" s="3"/>
      <c r="L12" s="3"/>
      <c r="M12" s="3"/>
      <c r="N12" s="3">
        <f>SUM(D12:M12)</f>
        <v>5273</v>
      </c>
      <c r="O12" s="3">
        <f>COUNT(D12:M12)*6</f>
        <v>24</v>
      </c>
      <c r="P12" s="15">
        <f>N12/O12</f>
        <v>219.70833333333334</v>
      </c>
    </row>
    <row r="13" spans="1:16" ht="12.75">
      <c r="A13" s="3">
        <v>11</v>
      </c>
      <c r="B13" s="29" t="s">
        <v>19</v>
      </c>
      <c r="C13" s="29" t="s">
        <v>16</v>
      </c>
      <c r="D13" s="3"/>
      <c r="E13" s="3"/>
      <c r="F13" s="3"/>
      <c r="G13" s="3"/>
      <c r="H13" s="3">
        <v>1185</v>
      </c>
      <c r="I13" s="3">
        <v>1329</v>
      </c>
      <c r="J13" s="3">
        <v>1403</v>
      </c>
      <c r="K13" s="3">
        <v>1319</v>
      </c>
      <c r="L13" s="3">
        <v>1272</v>
      </c>
      <c r="M13" s="3"/>
      <c r="N13" s="3">
        <f>SUM(D13:M13)</f>
        <v>6508</v>
      </c>
      <c r="O13" s="3">
        <f>COUNT(D13:M13)*6</f>
        <v>30</v>
      </c>
      <c r="P13" s="15">
        <f>N13/O13</f>
        <v>216.93333333333334</v>
      </c>
    </row>
    <row r="14" spans="1:16" ht="12.75">
      <c r="A14" s="3">
        <v>12</v>
      </c>
      <c r="B14" s="3" t="s">
        <v>44</v>
      </c>
      <c r="C14" s="3" t="s">
        <v>71</v>
      </c>
      <c r="D14" s="3">
        <v>1292</v>
      </c>
      <c r="E14" s="3">
        <v>1307</v>
      </c>
      <c r="F14" s="3">
        <v>1307</v>
      </c>
      <c r="G14" s="3">
        <v>1266</v>
      </c>
      <c r="H14" s="3"/>
      <c r="I14" s="3">
        <v>1248</v>
      </c>
      <c r="J14" s="3">
        <v>1230</v>
      </c>
      <c r="K14" s="3">
        <v>1369</v>
      </c>
      <c r="L14" s="3">
        <v>1368</v>
      </c>
      <c r="M14" s="3"/>
      <c r="N14" s="3">
        <f>SUM(D14:M14)</f>
        <v>10387</v>
      </c>
      <c r="O14" s="3">
        <f>COUNT(D14:M14)*6</f>
        <v>48</v>
      </c>
      <c r="P14" s="15">
        <f>N14/O14</f>
        <v>216.39583333333334</v>
      </c>
    </row>
    <row r="15" spans="1:16" ht="12.75">
      <c r="A15" s="3">
        <v>13</v>
      </c>
      <c r="B15" s="3" t="s">
        <v>145</v>
      </c>
      <c r="C15" s="3" t="s">
        <v>58</v>
      </c>
      <c r="D15" s="3">
        <v>1296</v>
      </c>
      <c r="E15" s="3"/>
      <c r="F15" s="3"/>
      <c r="G15" s="3"/>
      <c r="H15" s="3"/>
      <c r="I15" s="3"/>
      <c r="J15" s="3"/>
      <c r="K15" s="3"/>
      <c r="L15" s="3"/>
      <c r="M15" s="3"/>
      <c r="N15" s="3">
        <f>SUM(D15:M15)</f>
        <v>1296</v>
      </c>
      <c r="O15" s="3">
        <f>COUNT(D15:M15)*6</f>
        <v>6</v>
      </c>
      <c r="P15" s="15">
        <f>N15/O15</f>
        <v>216</v>
      </c>
    </row>
    <row r="16" spans="1:16" ht="12.75">
      <c r="A16" s="3">
        <v>14</v>
      </c>
      <c r="B16" s="3" t="s">
        <v>159</v>
      </c>
      <c r="C16" s="3" t="s">
        <v>58</v>
      </c>
      <c r="D16" s="3"/>
      <c r="E16" s="3"/>
      <c r="F16" s="3">
        <v>1264</v>
      </c>
      <c r="G16" s="3">
        <v>1307</v>
      </c>
      <c r="H16" s="3">
        <v>1305</v>
      </c>
      <c r="I16" s="3">
        <v>1257</v>
      </c>
      <c r="J16" s="3">
        <v>1368</v>
      </c>
      <c r="K16" s="3">
        <v>1274</v>
      </c>
      <c r="L16" s="3"/>
      <c r="M16" s="3"/>
      <c r="N16" s="3">
        <f>SUM(D16:M16)</f>
        <v>7775</v>
      </c>
      <c r="O16" s="3">
        <f>COUNT(D16:M16)*6</f>
        <v>36</v>
      </c>
      <c r="P16" s="15">
        <f>N16/O16</f>
        <v>215.97222222222223</v>
      </c>
    </row>
    <row r="17" spans="1:16" ht="12.75">
      <c r="A17" s="3">
        <v>15</v>
      </c>
      <c r="B17" s="3" t="s">
        <v>314</v>
      </c>
      <c r="C17" s="3" t="s">
        <v>72</v>
      </c>
      <c r="D17" s="3"/>
      <c r="E17" s="3"/>
      <c r="F17" s="3"/>
      <c r="G17" s="3"/>
      <c r="H17" s="3"/>
      <c r="I17" s="3">
        <v>1284</v>
      </c>
      <c r="J17" s="3">
        <v>1307</v>
      </c>
      <c r="K17" s="3"/>
      <c r="L17" s="3"/>
      <c r="M17" s="3"/>
      <c r="N17" s="3">
        <f>SUM(D17:M17)</f>
        <v>2591</v>
      </c>
      <c r="O17" s="3">
        <f>COUNT(D17:M17)*6</f>
        <v>12</v>
      </c>
      <c r="P17" s="15">
        <f>N17/O17</f>
        <v>215.91666666666666</v>
      </c>
    </row>
    <row r="18" spans="1:16" ht="12.75">
      <c r="A18" s="3">
        <v>16</v>
      </c>
      <c r="B18" s="3" t="s">
        <v>28</v>
      </c>
      <c r="C18" s="3" t="s">
        <v>71</v>
      </c>
      <c r="D18" s="3">
        <v>1127</v>
      </c>
      <c r="E18" s="3">
        <v>1320</v>
      </c>
      <c r="F18" s="3">
        <v>1245</v>
      </c>
      <c r="G18" s="3">
        <v>1231</v>
      </c>
      <c r="H18" s="3">
        <v>1394</v>
      </c>
      <c r="I18" s="3">
        <v>1365</v>
      </c>
      <c r="J18" s="3">
        <v>1324</v>
      </c>
      <c r="K18" s="3">
        <v>1245</v>
      </c>
      <c r="L18" s="3">
        <v>1347</v>
      </c>
      <c r="M18" s="3"/>
      <c r="N18" s="3">
        <f>SUM(D18:M18)</f>
        <v>11598</v>
      </c>
      <c r="O18" s="3">
        <f>COUNT(D18:M18)*6</f>
        <v>54</v>
      </c>
      <c r="P18" s="15">
        <f>N18/O18</f>
        <v>214.77777777777777</v>
      </c>
    </row>
    <row r="19" spans="1:16" ht="12.75">
      <c r="A19" s="3">
        <v>17</v>
      </c>
      <c r="B19" s="3" t="s">
        <v>17</v>
      </c>
      <c r="C19" s="3" t="s">
        <v>71</v>
      </c>
      <c r="D19" s="3">
        <v>1298</v>
      </c>
      <c r="E19" s="3">
        <v>1235</v>
      </c>
      <c r="F19" s="3">
        <v>1328</v>
      </c>
      <c r="G19" s="3"/>
      <c r="H19" s="3"/>
      <c r="I19" s="3"/>
      <c r="J19" s="3"/>
      <c r="K19" s="3"/>
      <c r="L19" s="3"/>
      <c r="M19" s="3"/>
      <c r="N19" s="3">
        <f>SUM(D19:M19)</f>
        <v>3861</v>
      </c>
      <c r="O19" s="3">
        <f>COUNT(D19:M19)*6</f>
        <v>18</v>
      </c>
      <c r="P19" s="15">
        <f>N19/O19</f>
        <v>214.5</v>
      </c>
    </row>
    <row r="20" spans="1:16" ht="12.75">
      <c r="A20" s="3">
        <v>18</v>
      </c>
      <c r="B20" s="3" t="s">
        <v>266</v>
      </c>
      <c r="C20" s="3" t="s">
        <v>58</v>
      </c>
      <c r="D20" s="3">
        <v>1335</v>
      </c>
      <c r="E20" s="3">
        <v>1145</v>
      </c>
      <c r="F20" s="3">
        <v>1313</v>
      </c>
      <c r="G20" s="3">
        <v>1334</v>
      </c>
      <c r="H20" s="3">
        <v>1220</v>
      </c>
      <c r="I20" s="3">
        <v>1258</v>
      </c>
      <c r="J20" s="3">
        <v>1301</v>
      </c>
      <c r="K20" s="3">
        <v>1330</v>
      </c>
      <c r="L20" s="3">
        <v>1341</v>
      </c>
      <c r="M20" s="3"/>
      <c r="N20" s="3">
        <f>SUM(D20:M20)</f>
        <v>11577</v>
      </c>
      <c r="O20" s="3">
        <f>COUNT(D20:M20)*6</f>
        <v>54</v>
      </c>
      <c r="P20" s="15">
        <f>N20/O20</f>
        <v>214.38888888888889</v>
      </c>
    </row>
    <row r="21" spans="1:16" ht="12.75">
      <c r="A21" s="3">
        <v>19</v>
      </c>
      <c r="B21" s="3" t="s">
        <v>165</v>
      </c>
      <c r="C21" s="3" t="s">
        <v>58</v>
      </c>
      <c r="D21" s="3">
        <v>1357</v>
      </c>
      <c r="E21" s="3">
        <v>1210</v>
      </c>
      <c r="F21" s="3">
        <v>1383</v>
      </c>
      <c r="G21" s="3">
        <v>1260</v>
      </c>
      <c r="H21" s="3">
        <v>1440</v>
      </c>
      <c r="I21" s="3">
        <v>1142</v>
      </c>
      <c r="J21" s="3">
        <v>1156</v>
      </c>
      <c r="K21" s="3">
        <v>1139</v>
      </c>
      <c r="L21" s="3">
        <v>1401</v>
      </c>
      <c r="M21" s="3"/>
      <c r="N21" s="3">
        <f>SUM(D21:M21)</f>
        <v>11488</v>
      </c>
      <c r="O21" s="3">
        <f>COUNT(D21:M21)*6</f>
        <v>54</v>
      </c>
      <c r="P21" s="15">
        <f>N21/O21</f>
        <v>212.74074074074073</v>
      </c>
    </row>
    <row r="22" spans="1:16" ht="12.75">
      <c r="A22" s="3">
        <v>20</v>
      </c>
      <c r="B22" s="3" t="s">
        <v>171</v>
      </c>
      <c r="C22" s="3" t="s">
        <v>58</v>
      </c>
      <c r="D22" s="3"/>
      <c r="E22" s="3"/>
      <c r="F22" s="3">
        <v>1319</v>
      </c>
      <c r="G22" s="3">
        <v>1281</v>
      </c>
      <c r="H22" s="3"/>
      <c r="I22" s="3"/>
      <c r="J22" s="3">
        <v>1227</v>
      </c>
      <c r="K22" s="3"/>
      <c r="L22" s="3"/>
      <c r="M22" s="3"/>
      <c r="N22" s="3">
        <f>SUM(D22:M22)</f>
        <v>3827</v>
      </c>
      <c r="O22" s="3">
        <f>COUNT(D22:M22)*6</f>
        <v>18</v>
      </c>
      <c r="P22" s="15">
        <f>N22/O22</f>
        <v>212.61111111111111</v>
      </c>
    </row>
    <row r="23" spans="1:16" ht="12.75">
      <c r="A23" s="3">
        <v>21</v>
      </c>
      <c r="B23" s="29" t="s">
        <v>310</v>
      </c>
      <c r="C23" s="29" t="s">
        <v>311</v>
      </c>
      <c r="D23" s="3"/>
      <c r="E23" s="3"/>
      <c r="F23" s="3"/>
      <c r="G23" s="3"/>
      <c r="H23" s="3">
        <v>1270</v>
      </c>
      <c r="I23" s="3"/>
      <c r="J23" s="3"/>
      <c r="K23" s="3"/>
      <c r="L23" s="3"/>
      <c r="M23" s="3"/>
      <c r="N23" s="3">
        <f>SUM(D23:M23)</f>
        <v>1270</v>
      </c>
      <c r="O23" s="3">
        <f>COUNT(D23:M23)*6</f>
        <v>6</v>
      </c>
      <c r="P23" s="15">
        <f>N23/O23</f>
        <v>211.66666666666666</v>
      </c>
    </row>
    <row r="24" spans="1:16" ht="12.75">
      <c r="A24" s="3">
        <v>22</v>
      </c>
      <c r="B24" s="3" t="s">
        <v>284</v>
      </c>
      <c r="C24" s="3" t="s">
        <v>71</v>
      </c>
      <c r="D24" s="3"/>
      <c r="E24" s="3"/>
      <c r="F24" s="3">
        <v>1244</v>
      </c>
      <c r="G24" s="3">
        <v>1219</v>
      </c>
      <c r="H24" s="3">
        <v>1289</v>
      </c>
      <c r="I24" s="3">
        <v>1224</v>
      </c>
      <c r="J24" s="3">
        <v>1331</v>
      </c>
      <c r="K24" s="3">
        <v>1312</v>
      </c>
      <c r="L24" s="3"/>
      <c r="M24" s="3"/>
      <c r="N24" s="3">
        <f>SUM(D24:M24)</f>
        <v>7619</v>
      </c>
      <c r="O24" s="3">
        <f>COUNT(D24:M24)*6</f>
        <v>36</v>
      </c>
      <c r="P24" s="15">
        <f>N24/O24</f>
        <v>211.63888888888889</v>
      </c>
    </row>
    <row r="25" spans="1:16" ht="12.75">
      <c r="A25" s="3">
        <v>23</v>
      </c>
      <c r="B25" s="3" t="s">
        <v>150</v>
      </c>
      <c r="C25" s="3" t="s">
        <v>58</v>
      </c>
      <c r="D25" s="3"/>
      <c r="E25" s="3">
        <v>1092</v>
      </c>
      <c r="F25" s="3">
        <v>1256</v>
      </c>
      <c r="G25" s="3">
        <v>1399</v>
      </c>
      <c r="H25" s="3"/>
      <c r="I25" s="3"/>
      <c r="J25" s="3">
        <v>1306</v>
      </c>
      <c r="K25" s="3">
        <v>1272</v>
      </c>
      <c r="L25" s="3">
        <v>1240</v>
      </c>
      <c r="M25" s="3"/>
      <c r="N25" s="3">
        <f>SUM(D25:M25)</f>
        <v>7565</v>
      </c>
      <c r="O25" s="3">
        <f>COUNT(D25:M25)*6</f>
        <v>36</v>
      </c>
      <c r="P25" s="15">
        <f>N25/O25</f>
        <v>210.13888888888889</v>
      </c>
    </row>
    <row r="26" spans="1:16" ht="12.75">
      <c r="A26" s="3">
        <v>24</v>
      </c>
      <c r="B26" s="29" t="s">
        <v>304</v>
      </c>
      <c r="C26" s="29" t="s">
        <v>71</v>
      </c>
      <c r="D26" s="3"/>
      <c r="E26" s="3"/>
      <c r="F26" s="3"/>
      <c r="G26" s="3"/>
      <c r="H26" s="3">
        <v>1132</v>
      </c>
      <c r="I26" s="3"/>
      <c r="J26" s="3"/>
      <c r="K26" s="3"/>
      <c r="L26" s="3">
        <v>1384</v>
      </c>
      <c r="M26" s="3"/>
      <c r="N26" s="3">
        <f>SUM(D26:M26)</f>
        <v>2516</v>
      </c>
      <c r="O26" s="3">
        <f>COUNT(D26:M26)*6</f>
        <v>12</v>
      </c>
      <c r="P26" s="15">
        <f>N26/O26</f>
        <v>209.66666666666666</v>
      </c>
    </row>
    <row r="27" spans="1:16" ht="12.75">
      <c r="A27" s="3">
        <v>25</v>
      </c>
      <c r="B27" s="3" t="s">
        <v>271</v>
      </c>
      <c r="C27" s="3" t="s">
        <v>16</v>
      </c>
      <c r="D27" s="3">
        <v>1265</v>
      </c>
      <c r="E27" s="3">
        <v>1238</v>
      </c>
      <c r="F27" s="3"/>
      <c r="G27" s="3"/>
      <c r="H27" s="3"/>
      <c r="I27" s="3"/>
      <c r="J27" s="3"/>
      <c r="K27" s="3"/>
      <c r="L27" s="3"/>
      <c r="M27" s="3"/>
      <c r="N27" s="3">
        <f>SUM(D27:M27)</f>
        <v>2503</v>
      </c>
      <c r="O27" s="3">
        <f>COUNT(D27:M27)*6</f>
        <v>12</v>
      </c>
      <c r="P27" s="15">
        <f>N27/O27</f>
        <v>208.58333333333334</v>
      </c>
    </row>
    <row r="28" spans="1:16" ht="12.75">
      <c r="A28" s="3">
        <v>26</v>
      </c>
      <c r="B28" s="3" t="s">
        <v>51</v>
      </c>
      <c r="C28" s="3" t="s">
        <v>16</v>
      </c>
      <c r="D28" s="3"/>
      <c r="E28" s="3"/>
      <c r="F28" s="3">
        <v>1246</v>
      </c>
      <c r="G28" s="3"/>
      <c r="H28" s="3"/>
      <c r="I28" s="3"/>
      <c r="J28" s="3"/>
      <c r="K28" s="3"/>
      <c r="L28" s="3"/>
      <c r="M28" s="3"/>
      <c r="N28" s="3">
        <f>SUM(D28:M28)</f>
        <v>1246</v>
      </c>
      <c r="O28" s="3">
        <f>COUNT(D28:M28)*6</f>
        <v>6</v>
      </c>
      <c r="P28" s="15">
        <f>N28/O28</f>
        <v>207.66666666666666</v>
      </c>
    </row>
    <row r="29" spans="1:16" ht="12.75">
      <c r="A29" s="3">
        <v>27</v>
      </c>
      <c r="B29" s="3" t="s">
        <v>22</v>
      </c>
      <c r="C29" s="3" t="s">
        <v>332</v>
      </c>
      <c r="D29" s="3">
        <v>1172</v>
      </c>
      <c r="E29" s="3">
        <v>1219</v>
      </c>
      <c r="F29" s="3">
        <v>1286</v>
      </c>
      <c r="G29" s="3">
        <v>1150</v>
      </c>
      <c r="H29" s="3">
        <v>1261</v>
      </c>
      <c r="I29" s="3">
        <v>1392</v>
      </c>
      <c r="J29" s="3">
        <v>1294</v>
      </c>
      <c r="K29" s="3">
        <v>1369</v>
      </c>
      <c r="L29" s="3">
        <v>1066</v>
      </c>
      <c r="M29" s="3"/>
      <c r="N29" s="3">
        <f>SUM(D29:M29)</f>
        <v>11209</v>
      </c>
      <c r="O29" s="3">
        <f>COUNT(D29:M29)*6</f>
        <v>54</v>
      </c>
      <c r="P29" s="15">
        <f>N29/O29</f>
        <v>207.57407407407408</v>
      </c>
    </row>
    <row r="30" spans="1:16" ht="12.75">
      <c r="A30" s="3">
        <v>28</v>
      </c>
      <c r="B30" s="3" t="s">
        <v>168</v>
      </c>
      <c r="C30" s="3" t="s">
        <v>58</v>
      </c>
      <c r="D30" s="3">
        <v>1313</v>
      </c>
      <c r="E30" s="3"/>
      <c r="F30" s="3">
        <v>1166</v>
      </c>
      <c r="G30" s="3">
        <v>1372</v>
      </c>
      <c r="H30" s="3">
        <v>1149</v>
      </c>
      <c r="I30" s="3"/>
      <c r="J30" s="3"/>
      <c r="K30" s="3"/>
      <c r="L30" s="3">
        <v>1226</v>
      </c>
      <c r="M30" s="3"/>
      <c r="N30" s="3">
        <f>SUM(D30:M30)</f>
        <v>6226</v>
      </c>
      <c r="O30" s="3">
        <f>COUNT(D30:M30)*6</f>
        <v>30</v>
      </c>
      <c r="P30" s="15">
        <f>N30/O30</f>
        <v>207.53333333333333</v>
      </c>
    </row>
    <row r="31" spans="1:16" ht="12.75">
      <c r="A31" s="3">
        <v>29</v>
      </c>
      <c r="B31" s="3" t="s">
        <v>40</v>
      </c>
      <c r="C31" s="3" t="s">
        <v>71</v>
      </c>
      <c r="D31" s="3">
        <v>1199</v>
      </c>
      <c r="E31" s="3">
        <v>1137</v>
      </c>
      <c r="F31" s="3">
        <v>1251</v>
      </c>
      <c r="G31" s="3">
        <v>1350</v>
      </c>
      <c r="H31" s="3">
        <v>1331</v>
      </c>
      <c r="I31" s="3">
        <v>1187</v>
      </c>
      <c r="J31" s="3">
        <v>1249</v>
      </c>
      <c r="K31" s="3">
        <v>1217</v>
      </c>
      <c r="L31" s="3">
        <v>1268</v>
      </c>
      <c r="M31" s="3"/>
      <c r="N31" s="3">
        <f>SUM(D31:M31)</f>
        <v>11189</v>
      </c>
      <c r="O31" s="3">
        <f>COUNT(D31:M31)*6</f>
        <v>54</v>
      </c>
      <c r="P31" s="15">
        <f>N31/O31</f>
        <v>207.2037037037037</v>
      </c>
    </row>
    <row r="32" spans="1:16" ht="12.75">
      <c r="A32" s="3">
        <v>30</v>
      </c>
      <c r="B32" s="3" t="s">
        <v>277</v>
      </c>
      <c r="C32" s="3" t="s">
        <v>20</v>
      </c>
      <c r="D32" s="3"/>
      <c r="E32" s="3">
        <v>1124</v>
      </c>
      <c r="F32" s="3"/>
      <c r="G32" s="3"/>
      <c r="H32" s="3"/>
      <c r="I32" s="3">
        <v>1362</v>
      </c>
      <c r="J32" s="3"/>
      <c r="K32" s="3"/>
      <c r="L32" s="3"/>
      <c r="M32" s="3"/>
      <c r="N32" s="3">
        <f>SUM(D32:M32)</f>
        <v>2486</v>
      </c>
      <c r="O32" s="3">
        <f>COUNT(D32:M32)*6</f>
        <v>12</v>
      </c>
      <c r="P32" s="15">
        <f>N32/O32</f>
        <v>207.16666666666666</v>
      </c>
    </row>
    <row r="33" spans="1:16" ht="12.75">
      <c r="A33" s="3">
        <v>31</v>
      </c>
      <c r="B33" s="3" t="s">
        <v>23</v>
      </c>
      <c r="C33" s="3" t="s">
        <v>25</v>
      </c>
      <c r="D33" s="3"/>
      <c r="E33" s="3">
        <v>1265</v>
      </c>
      <c r="F33" s="3">
        <v>1173</v>
      </c>
      <c r="G33" s="3">
        <v>1319</v>
      </c>
      <c r="H33" s="3">
        <v>1193</v>
      </c>
      <c r="I33" s="3">
        <v>1374</v>
      </c>
      <c r="J33" s="3"/>
      <c r="K33" s="3">
        <v>1191</v>
      </c>
      <c r="L33" s="3">
        <v>1161</v>
      </c>
      <c r="M33" s="3"/>
      <c r="N33" s="3">
        <f>SUM(D33:M33)</f>
        <v>8676</v>
      </c>
      <c r="O33" s="3">
        <f>COUNT(D33:M33)*6</f>
        <v>42</v>
      </c>
      <c r="P33" s="15">
        <f>N33/O33</f>
        <v>206.57142857142858</v>
      </c>
    </row>
    <row r="34" spans="1:16" ht="12.75">
      <c r="A34" s="3">
        <v>32</v>
      </c>
      <c r="B34" s="3" t="s">
        <v>32</v>
      </c>
      <c r="C34" s="3" t="s">
        <v>16</v>
      </c>
      <c r="D34" s="3">
        <v>1170</v>
      </c>
      <c r="E34" s="3">
        <v>1253</v>
      </c>
      <c r="F34" s="3">
        <v>1306</v>
      </c>
      <c r="G34" s="3">
        <v>1163</v>
      </c>
      <c r="H34" s="3">
        <v>1135</v>
      </c>
      <c r="I34" s="3">
        <v>1222</v>
      </c>
      <c r="J34" s="3">
        <v>1298</v>
      </c>
      <c r="K34" s="3">
        <v>1344</v>
      </c>
      <c r="L34" s="3"/>
      <c r="M34" s="3"/>
      <c r="N34" s="3">
        <f>SUM(D34:M34)</f>
        <v>9891</v>
      </c>
      <c r="O34" s="3">
        <f>COUNT(D34:M34)*6</f>
        <v>48</v>
      </c>
      <c r="P34" s="15">
        <f>N34/O34</f>
        <v>206.0625</v>
      </c>
    </row>
    <row r="35" spans="1:16" ht="12.75">
      <c r="A35" s="3">
        <v>33</v>
      </c>
      <c r="B35" s="3" t="s">
        <v>225</v>
      </c>
      <c r="C35" s="3" t="s">
        <v>72</v>
      </c>
      <c r="D35" s="3"/>
      <c r="E35" s="3"/>
      <c r="F35" s="3">
        <v>1316</v>
      </c>
      <c r="G35" s="3">
        <v>1147</v>
      </c>
      <c r="H35" s="3">
        <v>1105</v>
      </c>
      <c r="I35" s="3">
        <v>1240</v>
      </c>
      <c r="J35" s="3">
        <v>1445</v>
      </c>
      <c r="K35" s="3"/>
      <c r="L35" s="3">
        <v>1138</v>
      </c>
      <c r="M35" s="3"/>
      <c r="N35" s="3">
        <f>SUM(D35:M35)</f>
        <v>7391</v>
      </c>
      <c r="O35" s="3">
        <f>COUNT(D35:M35)*6</f>
        <v>36</v>
      </c>
      <c r="P35" s="15">
        <f>N35/O35</f>
        <v>205.30555555555554</v>
      </c>
    </row>
    <row r="36" spans="1:16" ht="12.75">
      <c r="A36" s="3">
        <v>34</v>
      </c>
      <c r="B36" s="3" t="s">
        <v>53</v>
      </c>
      <c r="C36" s="3" t="s">
        <v>71</v>
      </c>
      <c r="D36" s="3">
        <v>1121</v>
      </c>
      <c r="E36" s="3">
        <v>1252</v>
      </c>
      <c r="F36" s="3">
        <v>1156</v>
      </c>
      <c r="G36" s="3">
        <v>1314</v>
      </c>
      <c r="H36" s="3"/>
      <c r="I36" s="3">
        <v>1239</v>
      </c>
      <c r="J36" s="3">
        <v>1312</v>
      </c>
      <c r="K36" s="3">
        <v>1192</v>
      </c>
      <c r="L36" s="3">
        <v>1261</v>
      </c>
      <c r="M36" s="3"/>
      <c r="N36" s="3">
        <f>SUM(D36:M36)</f>
        <v>9847</v>
      </c>
      <c r="O36" s="3">
        <f>COUNT(D36:M36)*6</f>
        <v>48</v>
      </c>
      <c r="P36" s="15">
        <f>N36/O36</f>
        <v>205.14583333333334</v>
      </c>
    </row>
    <row r="37" spans="1:16" ht="12.75">
      <c r="A37" s="3">
        <v>35</v>
      </c>
      <c r="B37" s="3" t="s">
        <v>27</v>
      </c>
      <c r="C37" s="3" t="s">
        <v>71</v>
      </c>
      <c r="D37" s="3">
        <v>1169</v>
      </c>
      <c r="E37" s="3">
        <v>1209</v>
      </c>
      <c r="F37" s="3">
        <v>1306</v>
      </c>
      <c r="G37" s="3">
        <v>1130</v>
      </c>
      <c r="H37" s="3">
        <v>1217</v>
      </c>
      <c r="I37" s="3">
        <v>1211</v>
      </c>
      <c r="J37" s="3">
        <v>1144</v>
      </c>
      <c r="K37" s="3">
        <v>1302</v>
      </c>
      <c r="L37" s="3">
        <v>1289</v>
      </c>
      <c r="M37" s="3"/>
      <c r="N37" s="3">
        <f>SUM(D37:M37)</f>
        <v>10977</v>
      </c>
      <c r="O37" s="3">
        <f>COUNT(D37:M37)*6</f>
        <v>54</v>
      </c>
      <c r="P37" s="15">
        <f>N37/O37</f>
        <v>203.27777777777777</v>
      </c>
    </row>
    <row r="38" spans="1:16" ht="12.75">
      <c r="A38" s="3">
        <v>36</v>
      </c>
      <c r="B38" s="3" t="s">
        <v>315</v>
      </c>
      <c r="C38" s="3" t="s">
        <v>71</v>
      </c>
      <c r="D38" s="3"/>
      <c r="E38" s="3"/>
      <c r="F38" s="3"/>
      <c r="G38" s="3"/>
      <c r="H38" s="3"/>
      <c r="I38" s="3">
        <v>1237</v>
      </c>
      <c r="J38" s="3">
        <v>1240</v>
      </c>
      <c r="K38" s="3">
        <v>1179</v>
      </c>
      <c r="L38" s="3"/>
      <c r="M38" s="3"/>
      <c r="N38" s="3">
        <f>SUM(D38:M38)</f>
        <v>3656</v>
      </c>
      <c r="O38" s="3">
        <f>COUNT(D38:M38)*6</f>
        <v>18</v>
      </c>
      <c r="P38" s="15">
        <f>N38/O38</f>
        <v>203.11111111111111</v>
      </c>
    </row>
    <row r="39" spans="1:16" ht="12.75">
      <c r="A39" s="3">
        <v>37</v>
      </c>
      <c r="B39" s="3" t="s">
        <v>49</v>
      </c>
      <c r="C39" s="3" t="s">
        <v>36</v>
      </c>
      <c r="D39" s="3">
        <v>1233</v>
      </c>
      <c r="E39" s="3">
        <v>1235</v>
      </c>
      <c r="F39" s="3">
        <v>1133</v>
      </c>
      <c r="G39" s="3">
        <v>1273</v>
      </c>
      <c r="H39" s="3">
        <v>1232</v>
      </c>
      <c r="I39" s="3">
        <v>1201</v>
      </c>
      <c r="J39" s="3"/>
      <c r="K39" s="3"/>
      <c r="L39" s="3">
        <v>1204</v>
      </c>
      <c r="M39" s="3"/>
      <c r="N39" s="3">
        <f>SUM(D39:M39)</f>
        <v>8511</v>
      </c>
      <c r="O39" s="3">
        <f>COUNT(D39:M39)*6</f>
        <v>42</v>
      </c>
      <c r="P39" s="15">
        <f>N39/O39</f>
        <v>202.64285714285714</v>
      </c>
    </row>
    <row r="40" spans="1:16" ht="12.75">
      <c r="A40" s="3">
        <v>38</v>
      </c>
      <c r="B40" s="3" t="s">
        <v>24</v>
      </c>
      <c r="C40" s="3" t="s">
        <v>20</v>
      </c>
      <c r="D40" s="3">
        <v>1143</v>
      </c>
      <c r="E40" s="3">
        <v>1120</v>
      </c>
      <c r="F40" s="3">
        <v>1169</v>
      </c>
      <c r="G40" s="3">
        <v>1260</v>
      </c>
      <c r="H40" s="3">
        <v>1281</v>
      </c>
      <c r="I40" s="3">
        <v>1253</v>
      </c>
      <c r="J40" s="3">
        <v>1247</v>
      </c>
      <c r="K40" s="3">
        <v>1158</v>
      </c>
      <c r="L40" s="3">
        <v>1310</v>
      </c>
      <c r="M40" s="3"/>
      <c r="N40" s="3">
        <f>SUM(D40:M40)</f>
        <v>10941</v>
      </c>
      <c r="O40" s="3">
        <f>COUNT(D40:M40)*6</f>
        <v>54</v>
      </c>
      <c r="P40" s="15">
        <f>N40/O40</f>
        <v>202.61111111111111</v>
      </c>
    </row>
    <row r="41" spans="1:16" ht="12.75">
      <c r="A41" s="3">
        <v>39</v>
      </c>
      <c r="B41" s="3" t="s">
        <v>146</v>
      </c>
      <c r="C41" s="3" t="s">
        <v>58</v>
      </c>
      <c r="D41" s="3"/>
      <c r="E41" s="3">
        <v>1337</v>
      </c>
      <c r="F41" s="3">
        <v>1321</v>
      </c>
      <c r="G41" s="3">
        <v>1319</v>
      </c>
      <c r="H41" s="3">
        <v>1177</v>
      </c>
      <c r="I41" s="3">
        <v>1125</v>
      </c>
      <c r="J41" s="3">
        <v>1038</v>
      </c>
      <c r="K41" s="3"/>
      <c r="L41" s="3">
        <v>1176</v>
      </c>
      <c r="M41" s="3"/>
      <c r="N41" s="3">
        <f>SUM(D41:M41)</f>
        <v>8493</v>
      </c>
      <c r="O41" s="3">
        <f>COUNT(D41:M41)*6</f>
        <v>42</v>
      </c>
      <c r="P41" s="15">
        <f>N41/O41</f>
        <v>202.21428571428572</v>
      </c>
    </row>
    <row r="42" spans="1:16" ht="12.75">
      <c r="A42" s="3">
        <v>40</v>
      </c>
      <c r="B42" s="29" t="s">
        <v>309</v>
      </c>
      <c r="C42" s="29" t="s">
        <v>71</v>
      </c>
      <c r="D42" s="3"/>
      <c r="E42" s="3"/>
      <c r="F42" s="3"/>
      <c r="G42" s="3"/>
      <c r="H42" s="3">
        <v>1194</v>
      </c>
      <c r="I42" s="3">
        <v>1225</v>
      </c>
      <c r="J42" s="3"/>
      <c r="K42" s="3"/>
      <c r="L42" s="3"/>
      <c r="M42" s="3"/>
      <c r="N42" s="3">
        <f>SUM(D42:M42)</f>
        <v>2419</v>
      </c>
      <c r="O42" s="3">
        <f>COUNT(D42:M42)*6</f>
        <v>12</v>
      </c>
      <c r="P42" s="15">
        <f>N42/O42</f>
        <v>201.58333333333334</v>
      </c>
    </row>
    <row r="43" spans="1:16" ht="12.75">
      <c r="A43" s="3">
        <v>41</v>
      </c>
      <c r="B43" s="29" t="s">
        <v>302</v>
      </c>
      <c r="C43" s="29" t="s">
        <v>71</v>
      </c>
      <c r="D43" s="3"/>
      <c r="E43" s="3"/>
      <c r="F43" s="3"/>
      <c r="G43" s="3">
        <v>1136</v>
      </c>
      <c r="H43" s="3">
        <v>1167</v>
      </c>
      <c r="I43" s="3"/>
      <c r="J43" s="3">
        <v>1238</v>
      </c>
      <c r="K43" s="3"/>
      <c r="L43" s="3">
        <v>1292</v>
      </c>
      <c r="M43" s="3"/>
      <c r="N43" s="3">
        <f>SUM(D43:M43)</f>
        <v>4833</v>
      </c>
      <c r="O43" s="3">
        <f>COUNT(D43:M43)*6</f>
        <v>24</v>
      </c>
      <c r="P43" s="15">
        <f>N43/O43</f>
        <v>201.375</v>
      </c>
    </row>
    <row r="44" spans="1:16" ht="12.75">
      <c r="A44" s="3">
        <v>42</v>
      </c>
      <c r="B44" s="3" t="s">
        <v>33</v>
      </c>
      <c r="C44" s="3" t="s">
        <v>20</v>
      </c>
      <c r="D44" s="3">
        <v>1209</v>
      </c>
      <c r="E44" s="3">
        <v>1116</v>
      </c>
      <c r="F44" s="3">
        <v>1248</v>
      </c>
      <c r="G44" s="3"/>
      <c r="H44" s="3">
        <v>1195</v>
      </c>
      <c r="I44" s="3">
        <v>1355</v>
      </c>
      <c r="J44" s="3">
        <v>1189</v>
      </c>
      <c r="K44" s="3">
        <v>1198</v>
      </c>
      <c r="L44" s="3">
        <v>1142</v>
      </c>
      <c r="M44" s="3"/>
      <c r="N44" s="3">
        <f>SUM(D44:M44)</f>
        <v>9652</v>
      </c>
      <c r="O44" s="3">
        <f>COUNT(D44:M44)*6</f>
        <v>48</v>
      </c>
      <c r="P44" s="15">
        <f>N44/O44</f>
        <v>201.08333333333334</v>
      </c>
    </row>
    <row r="45" spans="1:16" ht="12.75">
      <c r="A45" s="3">
        <v>43</v>
      </c>
      <c r="B45" s="3" t="s">
        <v>34</v>
      </c>
      <c r="C45" s="3" t="s">
        <v>211</v>
      </c>
      <c r="D45" s="3"/>
      <c r="E45" s="3">
        <v>1184</v>
      </c>
      <c r="F45" s="3"/>
      <c r="G45" s="3">
        <v>1084</v>
      </c>
      <c r="H45" s="3"/>
      <c r="I45" s="3">
        <v>1326</v>
      </c>
      <c r="J45" s="3">
        <v>1185</v>
      </c>
      <c r="K45" s="3">
        <v>1223</v>
      </c>
      <c r="L45" s="3">
        <v>1223</v>
      </c>
      <c r="M45" s="3"/>
      <c r="N45" s="3">
        <f>SUM(D45:M45)</f>
        <v>7225</v>
      </c>
      <c r="O45" s="3">
        <f>COUNT(D45:M45)*6</f>
        <v>36</v>
      </c>
      <c r="P45" s="15">
        <f>N45/O45</f>
        <v>200.69444444444446</v>
      </c>
    </row>
    <row r="46" spans="1:16" ht="12.75">
      <c r="A46" s="3">
        <v>44</v>
      </c>
      <c r="B46" s="3" t="s">
        <v>45</v>
      </c>
      <c r="C46" s="3" t="s">
        <v>58</v>
      </c>
      <c r="D46" s="3"/>
      <c r="E46" s="3">
        <v>1133</v>
      </c>
      <c r="F46" s="3">
        <v>1223</v>
      </c>
      <c r="G46" s="3">
        <v>1079</v>
      </c>
      <c r="H46" s="3"/>
      <c r="I46" s="3">
        <v>1218</v>
      </c>
      <c r="J46" s="3">
        <v>1350</v>
      </c>
      <c r="K46" s="3">
        <v>1139</v>
      </c>
      <c r="L46" s="3">
        <v>1281</v>
      </c>
      <c r="M46" s="3"/>
      <c r="N46" s="3">
        <f>SUM(D46:M46)</f>
        <v>8423</v>
      </c>
      <c r="O46" s="3">
        <f>COUNT(D46:M46)*6</f>
        <v>42</v>
      </c>
      <c r="P46" s="15">
        <f>N46/O46</f>
        <v>200.54761904761904</v>
      </c>
    </row>
    <row r="47" spans="1:16" ht="12.75">
      <c r="A47" s="3">
        <v>45</v>
      </c>
      <c r="B47" s="3" t="s">
        <v>68</v>
      </c>
      <c r="C47" s="3" t="s">
        <v>16</v>
      </c>
      <c r="D47" s="3">
        <v>1208</v>
      </c>
      <c r="E47" s="3">
        <v>1199</v>
      </c>
      <c r="F47" s="3">
        <v>1172</v>
      </c>
      <c r="G47" s="3">
        <v>1149</v>
      </c>
      <c r="H47" s="3">
        <v>1266</v>
      </c>
      <c r="I47" s="3">
        <v>1181</v>
      </c>
      <c r="J47" s="3">
        <v>1336</v>
      </c>
      <c r="K47" s="3">
        <v>1140</v>
      </c>
      <c r="L47" s="3">
        <v>1175</v>
      </c>
      <c r="M47" s="3"/>
      <c r="N47" s="3">
        <f>SUM(D47:M47)</f>
        <v>10826</v>
      </c>
      <c r="O47" s="3">
        <f>COUNT(D47:M47)*6</f>
        <v>54</v>
      </c>
      <c r="P47" s="15">
        <f>N47/O47</f>
        <v>200.4814814814815</v>
      </c>
    </row>
    <row r="48" spans="1:16" ht="12.75">
      <c r="A48" s="3">
        <v>46</v>
      </c>
      <c r="B48" s="3" t="s">
        <v>31</v>
      </c>
      <c r="C48" s="3" t="s">
        <v>71</v>
      </c>
      <c r="D48" s="3">
        <v>1160</v>
      </c>
      <c r="E48" s="3">
        <v>1182</v>
      </c>
      <c r="F48" s="3"/>
      <c r="G48" s="3">
        <v>1208</v>
      </c>
      <c r="H48" s="3"/>
      <c r="I48" s="3"/>
      <c r="J48" s="3">
        <v>1263</v>
      </c>
      <c r="K48" s="3">
        <v>1188</v>
      </c>
      <c r="L48" s="3"/>
      <c r="M48" s="3"/>
      <c r="N48" s="3">
        <f>SUM(D48:M48)</f>
        <v>6001</v>
      </c>
      <c r="O48" s="3">
        <f>COUNT(D48:M48)*6</f>
        <v>30</v>
      </c>
      <c r="P48" s="15">
        <f>N48/O48</f>
        <v>200.03333333333333</v>
      </c>
    </row>
    <row r="49" spans="1:16" ht="12.75">
      <c r="A49" s="3">
        <v>47</v>
      </c>
      <c r="B49" s="3" t="s">
        <v>280</v>
      </c>
      <c r="C49" s="3" t="s">
        <v>58</v>
      </c>
      <c r="D49" s="3"/>
      <c r="E49" s="3">
        <v>1243</v>
      </c>
      <c r="F49" s="3">
        <v>1187</v>
      </c>
      <c r="G49" s="3"/>
      <c r="H49" s="3">
        <v>1259</v>
      </c>
      <c r="I49" s="3">
        <v>1107</v>
      </c>
      <c r="J49" s="3"/>
      <c r="K49" s="3">
        <v>1099</v>
      </c>
      <c r="L49" s="3">
        <v>1304</v>
      </c>
      <c r="M49" s="3"/>
      <c r="N49" s="3">
        <f>SUM(D49:M49)</f>
        <v>7199</v>
      </c>
      <c r="O49" s="3">
        <f>COUNT(D49:M49)*6</f>
        <v>36</v>
      </c>
      <c r="P49" s="15">
        <f>N49/O49</f>
        <v>199.97222222222223</v>
      </c>
    </row>
    <row r="50" spans="1:16" ht="12.75">
      <c r="A50" s="3">
        <v>48</v>
      </c>
      <c r="B50" s="3" t="s">
        <v>221</v>
      </c>
      <c r="C50" s="3" t="s">
        <v>16</v>
      </c>
      <c r="D50" s="3">
        <v>1176</v>
      </c>
      <c r="E50" s="3">
        <v>1190</v>
      </c>
      <c r="F50" s="3">
        <v>1228</v>
      </c>
      <c r="G50" s="3"/>
      <c r="H50" s="3"/>
      <c r="I50" s="3"/>
      <c r="J50" s="3"/>
      <c r="K50" s="3"/>
      <c r="L50" s="3"/>
      <c r="M50" s="3"/>
      <c r="N50" s="3">
        <f>SUM(D50:M50)</f>
        <v>3594</v>
      </c>
      <c r="O50" s="3">
        <f>COUNT(D50:M50)*6</f>
        <v>18</v>
      </c>
      <c r="P50" s="15">
        <f>N50/O50</f>
        <v>199.66666666666666</v>
      </c>
    </row>
    <row r="51" spans="1:16" ht="12.75">
      <c r="A51" s="3">
        <v>49</v>
      </c>
      <c r="B51" s="3" t="s">
        <v>261</v>
      </c>
      <c r="C51" s="3" t="s">
        <v>71</v>
      </c>
      <c r="D51" s="3">
        <v>946</v>
      </c>
      <c r="E51" s="3">
        <v>1156</v>
      </c>
      <c r="F51" s="3">
        <v>1185</v>
      </c>
      <c r="G51" s="3">
        <v>1293</v>
      </c>
      <c r="H51" s="3">
        <v>1124</v>
      </c>
      <c r="I51" s="3">
        <v>1235</v>
      </c>
      <c r="J51" s="3">
        <v>1258</v>
      </c>
      <c r="K51" s="3"/>
      <c r="L51" s="3">
        <v>1383</v>
      </c>
      <c r="M51" s="3"/>
      <c r="N51" s="3">
        <f>SUM(D51:M51)</f>
        <v>9580</v>
      </c>
      <c r="O51" s="3">
        <f>COUNT(D51:M51)*6</f>
        <v>48</v>
      </c>
      <c r="P51" s="15">
        <f>N51/O51</f>
        <v>199.58333333333334</v>
      </c>
    </row>
    <row r="52" spans="1:16" ht="12.75">
      <c r="A52" s="3">
        <v>50</v>
      </c>
      <c r="B52" s="3" t="s">
        <v>195</v>
      </c>
      <c r="C52" s="3" t="s">
        <v>58</v>
      </c>
      <c r="D52" s="3"/>
      <c r="E52" s="3"/>
      <c r="F52" s="3">
        <v>1197</v>
      </c>
      <c r="G52" s="3">
        <v>1211</v>
      </c>
      <c r="H52" s="3">
        <v>1306</v>
      </c>
      <c r="I52" s="3">
        <v>1122</v>
      </c>
      <c r="J52" s="3">
        <v>1140</v>
      </c>
      <c r="K52" s="3"/>
      <c r="L52" s="3"/>
      <c r="M52" s="3"/>
      <c r="N52" s="3">
        <f>SUM(D52:M52)</f>
        <v>5976</v>
      </c>
      <c r="O52" s="3">
        <f>COUNT(D52:M52)*6</f>
        <v>30</v>
      </c>
      <c r="P52" s="15">
        <f>N52/O52</f>
        <v>199.2</v>
      </c>
    </row>
    <row r="53" spans="1:16" ht="12.75">
      <c r="A53" s="3">
        <v>51</v>
      </c>
      <c r="B53" s="3" t="s">
        <v>29</v>
      </c>
      <c r="C53" s="3" t="s">
        <v>16</v>
      </c>
      <c r="D53" s="3"/>
      <c r="E53" s="3">
        <v>1199</v>
      </c>
      <c r="F53" s="3"/>
      <c r="G53" s="3">
        <v>1236</v>
      </c>
      <c r="H53" s="3">
        <v>1289</v>
      </c>
      <c r="I53" s="3">
        <v>1096</v>
      </c>
      <c r="J53" s="3">
        <v>1238</v>
      </c>
      <c r="K53" s="3">
        <v>1170</v>
      </c>
      <c r="L53" s="3">
        <v>1130</v>
      </c>
      <c r="M53" s="3"/>
      <c r="N53" s="3">
        <f>SUM(D53:M53)</f>
        <v>8358</v>
      </c>
      <c r="O53" s="3">
        <f>COUNT(D53:M53)*6</f>
        <v>42</v>
      </c>
      <c r="P53" s="15">
        <f>N53/O53</f>
        <v>199</v>
      </c>
    </row>
    <row r="54" spans="1:16" ht="12.75">
      <c r="A54" s="3">
        <v>52</v>
      </c>
      <c r="B54" s="3" t="s">
        <v>61</v>
      </c>
      <c r="C54" s="3" t="s">
        <v>71</v>
      </c>
      <c r="D54" s="3">
        <v>1129</v>
      </c>
      <c r="E54" s="3">
        <v>1215</v>
      </c>
      <c r="F54" s="3">
        <v>1208</v>
      </c>
      <c r="G54" s="3">
        <v>1279</v>
      </c>
      <c r="H54" s="3">
        <v>1097</v>
      </c>
      <c r="I54" s="3">
        <v>1167</v>
      </c>
      <c r="J54" s="3">
        <v>1182</v>
      </c>
      <c r="K54" s="3"/>
      <c r="L54" s="3">
        <v>1269</v>
      </c>
      <c r="M54" s="3"/>
      <c r="N54" s="3">
        <f>SUM(D54:M54)</f>
        <v>9546</v>
      </c>
      <c r="O54" s="3">
        <f>COUNT(D54:M54)*6</f>
        <v>48</v>
      </c>
      <c r="P54" s="15">
        <f>N54/O54</f>
        <v>198.875</v>
      </c>
    </row>
    <row r="55" spans="1:16" ht="12.75">
      <c r="A55" s="3">
        <v>53</v>
      </c>
      <c r="B55" s="3" t="s">
        <v>147</v>
      </c>
      <c r="C55" s="3" t="s">
        <v>58</v>
      </c>
      <c r="D55" s="3">
        <v>1170</v>
      </c>
      <c r="E55" s="3">
        <v>1161</v>
      </c>
      <c r="F55" s="3">
        <v>1208</v>
      </c>
      <c r="G55" s="3">
        <v>1221</v>
      </c>
      <c r="H55" s="3">
        <v>1163</v>
      </c>
      <c r="I55" s="3">
        <v>1121</v>
      </c>
      <c r="J55" s="3">
        <v>1302</v>
      </c>
      <c r="K55" s="3"/>
      <c r="L55" s="3"/>
      <c r="M55" s="3"/>
      <c r="N55" s="3">
        <f>SUM(D55:M55)</f>
        <v>8346</v>
      </c>
      <c r="O55" s="3">
        <f>COUNT(D55:M55)*6</f>
        <v>42</v>
      </c>
      <c r="P55" s="15">
        <f>N55/O55</f>
        <v>198.71428571428572</v>
      </c>
    </row>
    <row r="56" spans="1:16" ht="12.75">
      <c r="A56" s="3">
        <v>54</v>
      </c>
      <c r="B56" s="29" t="s">
        <v>307</v>
      </c>
      <c r="C56" s="29" t="s">
        <v>71</v>
      </c>
      <c r="D56" s="3"/>
      <c r="E56" s="3"/>
      <c r="F56" s="3"/>
      <c r="G56" s="3"/>
      <c r="H56" s="3">
        <v>1143</v>
      </c>
      <c r="I56" s="3"/>
      <c r="J56" s="3">
        <v>1280</v>
      </c>
      <c r="K56" s="3"/>
      <c r="L56" s="3">
        <v>1153</v>
      </c>
      <c r="M56" s="3"/>
      <c r="N56" s="3">
        <f>SUM(D56:M56)</f>
        <v>3576</v>
      </c>
      <c r="O56" s="3">
        <f>COUNT(D56:M56)*6</f>
        <v>18</v>
      </c>
      <c r="P56" s="15">
        <f>N56/O56</f>
        <v>198.66666666666666</v>
      </c>
    </row>
    <row r="57" spans="1:16" ht="12.75">
      <c r="A57" s="3">
        <v>55</v>
      </c>
      <c r="B57" s="3" t="s">
        <v>37</v>
      </c>
      <c r="C57" s="3" t="s">
        <v>36</v>
      </c>
      <c r="D57" s="3">
        <v>1155</v>
      </c>
      <c r="E57" s="3">
        <v>1169</v>
      </c>
      <c r="F57" s="3">
        <v>1240</v>
      </c>
      <c r="G57" s="3">
        <v>1231</v>
      </c>
      <c r="H57" s="3">
        <v>1212</v>
      </c>
      <c r="I57" s="3">
        <v>1114</v>
      </c>
      <c r="J57" s="3">
        <v>1289</v>
      </c>
      <c r="K57" s="3">
        <v>1079</v>
      </c>
      <c r="L57" s="3">
        <v>1205</v>
      </c>
      <c r="M57" s="3"/>
      <c r="N57" s="3">
        <f>SUM(D57:M57)</f>
        <v>10694</v>
      </c>
      <c r="O57" s="3">
        <f>COUNT(D57:M57)*6</f>
        <v>54</v>
      </c>
      <c r="P57" s="15">
        <f>N57/O57</f>
        <v>198.03703703703704</v>
      </c>
    </row>
    <row r="58" spans="1:16" ht="12.75">
      <c r="A58" s="3">
        <v>56</v>
      </c>
      <c r="B58" s="3" t="s">
        <v>154</v>
      </c>
      <c r="C58" s="3" t="s">
        <v>58</v>
      </c>
      <c r="D58" s="3">
        <v>1157</v>
      </c>
      <c r="E58" s="3">
        <v>1112</v>
      </c>
      <c r="F58" s="3">
        <v>1167</v>
      </c>
      <c r="G58" s="3">
        <v>1371</v>
      </c>
      <c r="H58" s="3"/>
      <c r="I58" s="3"/>
      <c r="J58" s="3">
        <v>1144</v>
      </c>
      <c r="K58" s="3">
        <v>1173</v>
      </c>
      <c r="L58" s="3">
        <v>1160</v>
      </c>
      <c r="M58" s="3"/>
      <c r="N58" s="3">
        <f>SUM(D58:M58)</f>
        <v>8284</v>
      </c>
      <c r="O58" s="3">
        <f>COUNT(D58:M58)*6</f>
        <v>42</v>
      </c>
      <c r="P58" s="15">
        <f>N58/O58</f>
        <v>197.23809523809524</v>
      </c>
    </row>
    <row r="59" spans="1:16" ht="12.75">
      <c r="A59" s="3">
        <v>57</v>
      </c>
      <c r="B59" s="3" t="s">
        <v>41</v>
      </c>
      <c r="C59" s="3" t="s">
        <v>36</v>
      </c>
      <c r="D59" s="3">
        <v>1234</v>
      </c>
      <c r="E59" s="3">
        <v>1215</v>
      </c>
      <c r="F59" s="3">
        <v>1113</v>
      </c>
      <c r="G59" s="3">
        <v>1080</v>
      </c>
      <c r="H59" s="3"/>
      <c r="I59" s="3"/>
      <c r="J59" s="3">
        <v>1247</v>
      </c>
      <c r="K59" s="3"/>
      <c r="L59" s="3"/>
      <c r="M59" s="3"/>
      <c r="N59" s="3">
        <f>SUM(D59:M59)</f>
        <v>5889</v>
      </c>
      <c r="O59" s="3">
        <f>COUNT(D59:M59)*6</f>
        <v>30</v>
      </c>
      <c r="P59" s="15">
        <f>N59/O59</f>
        <v>196.3</v>
      </c>
    </row>
    <row r="60" spans="1:16" ht="12.75">
      <c r="A60" s="3">
        <v>58</v>
      </c>
      <c r="B60" s="3" t="s">
        <v>152</v>
      </c>
      <c r="C60" s="3" t="s">
        <v>58</v>
      </c>
      <c r="D60" s="3">
        <v>1111</v>
      </c>
      <c r="E60" s="3"/>
      <c r="F60" s="3">
        <v>1200</v>
      </c>
      <c r="G60" s="3">
        <v>1219</v>
      </c>
      <c r="H60" s="3"/>
      <c r="I60" s="3"/>
      <c r="J60" s="3">
        <v>1101</v>
      </c>
      <c r="K60" s="3">
        <v>1252</v>
      </c>
      <c r="L60" s="3"/>
      <c r="M60" s="3"/>
      <c r="N60" s="3">
        <f>SUM(D60:M60)</f>
        <v>5883</v>
      </c>
      <c r="O60" s="3">
        <f>COUNT(D60:M60)*6</f>
        <v>30</v>
      </c>
      <c r="P60" s="15">
        <f>N60/O60</f>
        <v>196.1</v>
      </c>
    </row>
    <row r="61" spans="1:16" ht="12.75">
      <c r="A61" s="3">
        <v>59</v>
      </c>
      <c r="B61" s="3" t="s">
        <v>57</v>
      </c>
      <c r="C61" s="3" t="s">
        <v>20</v>
      </c>
      <c r="D61" s="3"/>
      <c r="E61" s="3"/>
      <c r="F61" s="3">
        <v>1194</v>
      </c>
      <c r="G61" s="3">
        <v>1225</v>
      </c>
      <c r="H61" s="3">
        <v>1284</v>
      </c>
      <c r="I61" s="3">
        <v>1045</v>
      </c>
      <c r="J61" s="3">
        <v>1124</v>
      </c>
      <c r="K61" s="3"/>
      <c r="L61" s="3"/>
      <c r="M61" s="3"/>
      <c r="N61" s="3">
        <f>SUM(D61:M61)</f>
        <v>5872</v>
      </c>
      <c r="O61" s="3">
        <f>COUNT(D61:M61)*6</f>
        <v>30</v>
      </c>
      <c r="P61" s="15">
        <f>N61/O61</f>
        <v>195.73333333333332</v>
      </c>
    </row>
    <row r="62" spans="1:16" ht="12.75">
      <c r="A62" s="3">
        <v>60</v>
      </c>
      <c r="B62" s="3" t="s">
        <v>43</v>
      </c>
      <c r="C62" s="3" t="s">
        <v>71</v>
      </c>
      <c r="D62" s="3">
        <v>1226</v>
      </c>
      <c r="E62" s="3">
        <v>1205</v>
      </c>
      <c r="F62" s="3">
        <v>1192</v>
      </c>
      <c r="G62" s="3">
        <v>1215</v>
      </c>
      <c r="H62" s="3">
        <v>1154</v>
      </c>
      <c r="I62" s="3">
        <v>1076</v>
      </c>
      <c r="J62" s="3">
        <v>1128</v>
      </c>
      <c r="K62" s="3">
        <v>1187</v>
      </c>
      <c r="L62" s="3">
        <v>1178</v>
      </c>
      <c r="M62" s="3"/>
      <c r="N62" s="3">
        <f>SUM(D62:M62)</f>
        <v>10561</v>
      </c>
      <c r="O62" s="3">
        <f>COUNT(D62:M62)*6</f>
        <v>54</v>
      </c>
      <c r="P62" s="15">
        <f>N62/O62</f>
        <v>195.57407407407408</v>
      </c>
    </row>
    <row r="63" spans="1:16" ht="12.75">
      <c r="A63" s="3">
        <v>61</v>
      </c>
      <c r="B63" s="3" t="s">
        <v>223</v>
      </c>
      <c r="C63" s="3" t="s">
        <v>36</v>
      </c>
      <c r="D63" s="3"/>
      <c r="E63" s="3">
        <v>1176</v>
      </c>
      <c r="F63" s="3"/>
      <c r="G63" s="3">
        <v>1157</v>
      </c>
      <c r="H63" s="3">
        <v>1187</v>
      </c>
      <c r="I63" s="3"/>
      <c r="J63" s="3"/>
      <c r="K63" s="3"/>
      <c r="L63" s="3"/>
      <c r="M63" s="3"/>
      <c r="N63" s="3">
        <f>SUM(D63:M63)</f>
        <v>3520</v>
      </c>
      <c r="O63" s="3">
        <f>COUNT(D63:M63)*6</f>
        <v>18</v>
      </c>
      <c r="P63" s="15">
        <f>N63/O63</f>
        <v>195.55555555555554</v>
      </c>
    </row>
    <row r="64" spans="1:16" ht="12.75">
      <c r="A64" s="3">
        <v>62</v>
      </c>
      <c r="B64" s="3" t="s">
        <v>151</v>
      </c>
      <c r="C64" s="3" t="s">
        <v>58</v>
      </c>
      <c r="D64" s="3"/>
      <c r="E64" s="3">
        <v>1204</v>
      </c>
      <c r="F64" s="3">
        <v>1235</v>
      </c>
      <c r="G64" s="3">
        <v>1120</v>
      </c>
      <c r="H64" s="3">
        <v>1238</v>
      </c>
      <c r="I64" s="3"/>
      <c r="J64" s="3">
        <v>1152</v>
      </c>
      <c r="K64" s="3">
        <v>1190</v>
      </c>
      <c r="L64" s="3">
        <v>1074</v>
      </c>
      <c r="M64" s="3"/>
      <c r="N64" s="3">
        <f>SUM(D64:M64)</f>
        <v>8213</v>
      </c>
      <c r="O64" s="3">
        <f>COUNT(D64:M64)*6</f>
        <v>42</v>
      </c>
      <c r="P64" s="15">
        <f>N64/O64</f>
        <v>195.54761904761904</v>
      </c>
    </row>
    <row r="65" spans="1:16" ht="12.75">
      <c r="A65" s="3">
        <v>63</v>
      </c>
      <c r="B65" s="3" t="s">
        <v>46</v>
      </c>
      <c r="C65" s="3" t="s">
        <v>71</v>
      </c>
      <c r="D65" s="3">
        <v>1097</v>
      </c>
      <c r="E65" s="3">
        <v>1123</v>
      </c>
      <c r="F65" s="3"/>
      <c r="G65" s="3">
        <v>1213</v>
      </c>
      <c r="H65" s="3"/>
      <c r="I65" s="3"/>
      <c r="J65" s="3">
        <v>1229</v>
      </c>
      <c r="K65" s="3">
        <v>1192</v>
      </c>
      <c r="L65" s="3"/>
      <c r="M65" s="3"/>
      <c r="N65" s="3">
        <f>SUM(D65:M65)</f>
        <v>5854</v>
      </c>
      <c r="O65" s="3">
        <f>COUNT(D65:M65)*6</f>
        <v>30</v>
      </c>
      <c r="P65" s="15">
        <f>N65/O65</f>
        <v>195.13333333333333</v>
      </c>
    </row>
    <row r="66" spans="1:16" ht="12.75">
      <c r="A66" s="3">
        <v>64</v>
      </c>
      <c r="B66" s="3" t="s">
        <v>47</v>
      </c>
      <c r="C66" s="3" t="s">
        <v>71</v>
      </c>
      <c r="D66" s="3">
        <v>1218</v>
      </c>
      <c r="E66" s="3">
        <v>1194</v>
      </c>
      <c r="F66" s="3">
        <v>1065</v>
      </c>
      <c r="G66" s="3">
        <v>1218</v>
      </c>
      <c r="H66" s="3">
        <v>1141</v>
      </c>
      <c r="I66" s="3"/>
      <c r="J66" s="3"/>
      <c r="K66" s="3">
        <v>1153</v>
      </c>
      <c r="L66" s="3"/>
      <c r="M66" s="3"/>
      <c r="N66" s="3">
        <f>SUM(D66:M66)</f>
        <v>6989</v>
      </c>
      <c r="O66" s="3">
        <f>COUNT(D66:M66)*6</f>
        <v>36</v>
      </c>
      <c r="P66" s="15">
        <f>N66/O66</f>
        <v>194.13888888888889</v>
      </c>
    </row>
    <row r="67" spans="1:16" ht="12.75">
      <c r="A67" s="3">
        <v>65</v>
      </c>
      <c r="B67" s="3" t="s">
        <v>281</v>
      </c>
      <c r="C67" s="3" t="s">
        <v>72</v>
      </c>
      <c r="D67" s="3"/>
      <c r="E67" s="3"/>
      <c r="F67" s="3">
        <v>1116</v>
      </c>
      <c r="G67" s="3"/>
      <c r="H67" s="3">
        <v>1111</v>
      </c>
      <c r="I67" s="3">
        <v>1233</v>
      </c>
      <c r="J67" s="3">
        <v>1226</v>
      </c>
      <c r="K67" s="3">
        <v>1138</v>
      </c>
      <c r="L67" s="3"/>
      <c r="M67" s="3"/>
      <c r="N67" s="3">
        <f>SUM(D67:M67)</f>
        <v>5824</v>
      </c>
      <c r="O67" s="3">
        <f>COUNT(D67:M67)*6</f>
        <v>30</v>
      </c>
      <c r="P67" s="15">
        <f>N67/O67</f>
        <v>194.13333333333333</v>
      </c>
    </row>
    <row r="68" spans="1:16" ht="12.75">
      <c r="A68" s="3">
        <v>66</v>
      </c>
      <c r="B68" s="3" t="s">
        <v>283</v>
      </c>
      <c r="C68" s="3" t="s">
        <v>71</v>
      </c>
      <c r="D68" s="3"/>
      <c r="E68" s="3"/>
      <c r="F68" s="3">
        <v>1154</v>
      </c>
      <c r="G68" s="3"/>
      <c r="H68" s="3">
        <v>1175</v>
      </c>
      <c r="I68" s="3"/>
      <c r="J68" s="3"/>
      <c r="K68" s="3"/>
      <c r="L68" s="3"/>
      <c r="M68" s="3"/>
      <c r="N68" s="3">
        <f>SUM(D68:M68)</f>
        <v>2329</v>
      </c>
      <c r="O68" s="3">
        <f>COUNT(D68:M68)*6</f>
        <v>12</v>
      </c>
      <c r="P68" s="15">
        <f>N68/O68</f>
        <v>194.08333333333334</v>
      </c>
    </row>
    <row r="69" spans="1:16" ht="12.75">
      <c r="A69" s="3">
        <v>67</v>
      </c>
      <c r="B69" s="29" t="s">
        <v>305</v>
      </c>
      <c r="C69" s="29" t="s">
        <v>20</v>
      </c>
      <c r="D69" s="3"/>
      <c r="E69" s="3"/>
      <c r="F69" s="3"/>
      <c r="G69" s="3"/>
      <c r="H69" s="3">
        <v>1193</v>
      </c>
      <c r="I69" s="3">
        <v>1214</v>
      </c>
      <c r="J69" s="3">
        <v>1083</v>
      </c>
      <c r="K69" s="3"/>
      <c r="L69" s="3"/>
      <c r="M69" s="3"/>
      <c r="N69" s="3">
        <f>SUM(D69:M69)</f>
        <v>3490</v>
      </c>
      <c r="O69" s="3">
        <f>COUNT(D69:M69)*6</f>
        <v>18</v>
      </c>
      <c r="P69" s="15">
        <f>N69/O69</f>
        <v>193.88888888888889</v>
      </c>
    </row>
    <row r="70" spans="1:16" ht="12.75">
      <c r="A70" s="3">
        <v>68</v>
      </c>
      <c r="B70" s="3" t="s">
        <v>176</v>
      </c>
      <c r="C70" s="3" t="s">
        <v>36</v>
      </c>
      <c r="D70" s="3">
        <v>1080</v>
      </c>
      <c r="E70" s="3">
        <v>1255</v>
      </c>
      <c r="F70" s="3"/>
      <c r="G70" s="3"/>
      <c r="H70" s="3"/>
      <c r="I70" s="3"/>
      <c r="J70" s="3">
        <v>1134</v>
      </c>
      <c r="K70" s="3">
        <v>1262</v>
      </c>
      <c r="L70" s="3">
        <v>1080</v>
      </c>
      <c r="M70" s="3"/>
      <c r="N70" s="3">
        <f>SUM(D70:M70)</f>
        <v>5811</v>
      </c>
      <c r="O70" s="3">
        <f>COUNT(D70:M70)*6</f>
        <v>30</v>
      </c>
      <c r="P70" s="15">
        <f>N70/O70</f>
        <v>193.7</v>
      </c>
    </row>
    <row r="71" spans="1:16" ht="12.75">
      <c r="A71" s="3">
        <v>69</v>
      </c>
      <c r="B71" s="3" t="s">
        <v>138</v>
      </c>
      <c r="C71" s="3" t="s">
        <v>20</v>
      </c>
      <c r="D71" s="3">
        <v>1110</v>
      </c>
      <c r="E71" s="3">
        <v>1051</v>
      </c>
      <c r="F71" s="3">
        <v>1130</v>
      </c>
      <c r="G71" s="3">
        <v>1130</v>
      </c>
      <c r="H71" s="3">
        <v>1073</v>
      </c>
      <c r="I71" s="3">
        <v>1381</v>
      </c>
      <c r="J71" s="3">
        <v>1282</v>
      </c>
      <c r="K71" s="3">
        <v>1123</v>
      </c>
      <c r="L71" s="3">
        <v>1160</v>
      </c>
      <c r="M71" s="3"/>
      <c r="N71" s="3">
        <f>SUM(D71:M71)</f>
        <v>10440</v>
      </c>
      <c r="O71" s="3">
        <f>COUNT(D71:M71)*6</f>
        <v>54</v>
      </c>
      <c r="P71" s="15">
        <f>N71/O71</f>
        <v>193.33333333333334</v>
      </c>
    </row>
    <row r="72" spans="1:16" ht="12.75">
      <c r="A72" s="3">
        <v>70</v>
      </c>
      <c r="B72" s="29" t="s">
        <v>205</v>
      </c>
      <c r="C72" s="29" t="s">
        <v>71</v>
      </c>
      <c r="D72" s="3">
        <v>1220</v>
      </c>
      <c r="E72" s="3">
        <v>1124</v>
      </c>
      <c r="F72" s="3"/>
      <c r="G72" s="3">
        <v>1063</v>
      </c>
      <c r="H72" s="3"/>
      <c r="I72" s="3"/>
      <c r="J72" s="3">
        <v>1130</v>
      </c>
      <c r="K72" s="3">
        <v>1187</v>
      </c>
      <c r="L72" s="3">
        <v>1232</v>
      </c>
      <c r="M72" s="3"/>
      <c r="N72" s="3">
        <f>SUM(D72:M72)</f>
        <v>6956</v>
      </c>
      <c r="O72" s="3">
        <f>COUNT(D72:M72)*6</f>
        <v>36</v>
      </c>
      <c r="P72" s="15">
        <f>N72/O72</f>
        <v>193.22222222222223</v>
      </c>
    </row>
    <row r="73" spans="1:16" ht="12.75">
      <c r="A73" s="3">
        <v>71</v>
      </c>
      <c r="B73" s="29" t="s">
        <v>204</v>
      </c>
      <c r="C73" s="29" t="s">
        <v>25</v>
      </c>
      <c r="D73" s="3">
        <v>1251</v>
      </c>
      <c r="E73" s="3">
        <v>1198</v>
      </c>
      <c r="F73" s="3">
        <v>1055</v>
      </c>
      <c r="G73" s="3">
        <v>1142</v>
      </c>
      <c r="H73" s="3">
        <v>1203</v>
      </c>
      <c r="I73" s="3">
        <v>1172</v>
      </c>
      <c r="J73" s="3">
        <v>1052</v>
      </c>
      <c r="K73" s="3">
        <v>1169</v>
      </c>
      <c r="L73" s="3">
        <v>1188</v>
      </c>
      <c r="M73" s="3"/>
      <c r="N73" s="3">
        <f>SUM(D73:M73)</f>
        <v>10430</v>
      </c>
      <c r="O73" s="3">
        <f>COUNT(D73:M73)*6</f>
        <v>54</v>
      </c>
      <c r="P73" s="15">
        <f>N73/O73</f>
        <v>193.14814814814815</v>
      </c>
    </row>
    <row r="74" spans="1:16" ht="12.75">
      <c r="A74" s="3">
        <v>72</v>
      </c>
      <c r="B74" s="3" t="s">
        <v>319</v>
      </c>
      <c r="C74" s="3" t="s">
        <v>320</v>
      </c>
      <c r="D74" s="3"/>
      <c r="E74" s="3"/>
      <c r="F74" s="3"/>
      <c r="G74" s="3"/>
      <c r="H74" s="3"/>
      <c r="I74" s="3">
        <v>1216</v>
      </c>
      <c r="J74" s="3">
        <v>1176</v>
      </c>
      <c r="K74" s="3">
        <v>1114</v>
      </c>
      <c r="L74" s="3">
        <v>1125</v>
      </c>
      <c r="M74" s="3"/>
      <c r="N74" s="3">
        <f>SUM(D74:M74)</f>
        <v>4631</v>
      </c>
      <c r="O74" s="3">
        <f>COUNT(D74:M74)*6</f>
        <v>24</v>
      </c>
      <c r="P74" s="15">
        <f>N74/O74</f>
        <v>192.95833333333334</v>
      </c>
    </row>
    <row r="75" spans="1:16" ht="12.75">
      <c r="A75" s="3">
        <v>73</v>
      </c>
      <c r="B75" s="3" t="s">
        <v>153</v>
      </c>
      <c r="C75" s="3" t="s">
        <v>58</v>
      </c>
      <c r="D75" s="3"/>
      <c r="E75" s="3"/>
      <c r="F75" s="3">
        <v>1067</v>
      </c>
      <c r="G75" s="3"/>
      <c r="H75" s="3">
        <v>1222</v>
      </c>
      <c r="I75" s="3">
        <v>1179</v>
      </c>
      <c r="J75" s="3"/>
      <c r="K75" s="3"/>
      <c r="L75" s="3"/>
      <c r="M75" s="3"/>
      <c r="N75" s="3">
        <f>SUM(D75:M75)</f>
        <v>3468</v>
      </c>
      <c r="O75" s="3">
        <f>COUNT(D75:M75)*6</f>
        <v>18</v>
      </c>
      <c r="P75" s="15">
        <f>N75/O75</f>
        <v>192.66666666666666</v>
      </c>
    </row>
    <row r="76" spans="1:16" ht="12.75">
      <c r="A76" s="3">
        <v>74</v>
      </c>
      <c r="B76" s="3" t="s">
        <v>172</v>
      </c>
      <c r="C76" s="3" t="s">
        <v>20</v>
      </c>
      <c r="D76" s="3">
        <v>1156</v>
      </c>
      <c r="E76" s="3">
        <v>1229</v>
      </c>
      <c r="F76" s="3">
        <v>1078</v>
      </c>
      <c r="G76" s="3">
        <v>1140</v>
      </c>
      <c r="H76" s="3">
        <v>1101</v>
      </c>
      <c r="I76" s="3"/>
      <c r="J76" s="3"/>
      <c r="K76" s="3"/>
      <c r="L76" s="3"/>
      <c r="M76" s="3"/>
      <c r="N76" s="3">
        <f>SUM(D76:M76)</f>
        <v>5704</v>
      </c>
      <c r="O76" s="3">
        <f>COUNT(D76:M76)*6</f>
        <v>30</v>
      </c>
      <c r="P76" s="15">
        <f>N76/O76</f>
        <v>190.13333333333333</v>
      </c>
    </row>
    <row r="77" spans="1:16" ht="12.75">
      <c r="A77" s="3">
        <v>75</v>
      </c>
      <c r="B77" s="29" t="s">
        <v>206</v>
      </c>
      <c r="C77" s="29" t="s">
        <v>20</v>
      </c>
      <c r="D77" s="3">
        <v>1172</v>
      </c>
      <c r="E77" s="3">
        <v>1030</v>
      </c>
      <c r="F77" s="3"/>
      <c r="G77" s="3"/>
      <c r="H77" s="3">
        <v>1143</v>
      </c>
      <c r="I77" s="3"/>
      <c r="J77" s="3">
        <v>1258</v>
      </c>
      <c r="K77" s="3"/>
      <c r="L77" s="3">
        <v>1096</v>
      </c>
      <c r="M77" s="3"/>
      <c r="N77" s="3">
        <f>SUM(D77:M77)</f>
        <v>5699</v>
      </c>
      <c r="O77" s="3">
        <f>COUNT(D77:M77)*6</f>
        <v>30</v>
      </c>
      <c r="P77" s="15">
        <f>N77/O77</f>
        <v>189.96666666666667</v>
      </c>
    </row>
    <row r="78" spans="1:16" ht="12.75">
      <c r="A78" s="3">
        <v>76</v>
      </c>
      <c r="B78" s="3" t="s">
        <v>155</v>
      </c>
      <c r="C78" s="3" t="s">
        <v>58</v>
      </c>
      <c r="D78" s="3">
        <v>1042</v>
      </c>
      <c r="E78" s="3">
        <v>1113</v>
      </c>
      <c r="F78" s="3">
        <v>1025</v>
      </c>
      <c r="G78" s="3">
        <v>1219</v>
      </c>
      <c r="H78" s="3">
        <v>1201</v>
      </c>
      <c r="I78" s="3">
        <v>1171</v>
      </c>
      <c r="J78" s="3">
        <v>1197</v>
      </c>
      <c r="K78" s="3"/>
      <c r="L78" s="3"/>
      <c r="M78" s="3"/>
      <c r="N78" s="3">
        <f>SUM(D78:M78)</f>
        <v>7968</v>
      </c>
      <c r="O78" s="3">
        <f>COUNT(D78:M78)*6</f>
        <v>42</v>
      </c>
      <c r="P78" s="15">
        <f>N78/O78</f>
        <v>189.71428571428572</v>
      </c>
    </row>
    <row r="79" spans="1:16" ht="12.75">
      <c r="A79" s="3">
        <v>77</v>
      </c>
      <c r="B79" s="3" t="s">
        <v>217</v>
      </c>
      <c r="C79" s="3" t="s">
        <v>16</v>
      </c>
      <c r="D79" s="3">
        <v>1072</v>
      </c>
      <c r="E79" s="3">
        <v>989</v>
      </c>
      <c r="F79" s="3">
        <v>1176</v>
      </c>
      <c r="G79" s="3">
        <v>1115</v>
      </c>
      <c r="H79" s="3">
        <v>1297</v>
      </c>
      <c r="I79" s="3">
        <v>1129</v>
      </c>
      <c r="J79" s="3"/>
      <c r="K79" s="3">
        <v>1153</v>
      </c>
      <c r="L79" s="3"/>
      <c r="M79" s="3"/>
      <c r="N79" s="3">
        <f>SUM(D79:M79)</f>
        <v>7931</v>
      </c>
      <c r="O79" s="3">
        <f>COUNT(D79:M79)*6</f>
        <v>42</v>
      </c>
      <c r="P79" s="15">
        <f>N79/O79</f>
        <v>188.83333333333334</v>
      </c>
    </row>
    <row r="80" spans="1:16" ht="12.75">
      <c r="A80" s="3">
        <v>78</v>
      </c>
      <c r="B80" s="3" t="s">
        <v>26</v>
      </c>
      <c r="C80" s="3" t="s">
        <v>20</v>
      </c>
      <c r="D80" s="3">
        <v>1130</v>
      </c>
      <c r="E80" s="3">
        <v>1015</v>
      </c>
      <c r="F80" s="3">
        <v>1126</v>
      </c>
      <c r="G80" s="3">
        <v>1025</v>
      </c>
      <c r="H80" s="3">
        <v>1215</v>
      </c>
      <c r="I80" s="3">
        <v>1165</v>
      </c>
      <c r="J80" s="3">
        <v>1129</v>
      </c>
      <c r="K80" s="3">
        <v>1126</v>
      </c>
      <c r="L80" s="3">
        <v>1231</v>
      </c>
      <c r="M80" s="3"/>
      <c r="N80" s="3">
        <f>SUM(D80:M80)</f>
        <v>10162</v>
      </c>
      <c r="O80" s="3">
        <f>COUNT(D80:M80)*6</f>
        <v>54</v>
      </c>
      <c r="P80" s="15">
        <f>N80/O80</f>
        <v>188.1851851851852</v>
      </c>
    </row>
    <row r="81" spans="1:16" ht="12.75">
      <c r="A81" s="3">
        <v>79</v>
      </c>
      <c r="B81" s="3" t="s">
        <v>268</v>
      </c>
      <c r="C81" s="3" t="s">
        <v>36</v>
      </c>
      <c r="D81" s="3">
        <v>1058</v>
      </c>
      <c r="E81" s="3">
        <v>1092</v>
      </c>
      <c r="F81" s="3">
        <v>1143</v>
      </c>
      <c r="G81" s="3">
        <v>1061</v>
      </c>
      <c r="H81" s="3">
        <v>1206</v>
      </c>
      <c r="I81" s="3">
        <v>1055</v>
      </c>
      <c r="J81" s="3">
        <v>1300</v>
      </c>
      <c r="K81" s="3">
        <v>1050</v>
      </c>
      <c r="L81" s="3">
        <v>1189</v>
      </c>
      <c r="M81" s="3"/>
      <c r="N81" s="3">
        <f>SUM(D81:M81)</f>
        <v>10154</v>
      </c>
      <c r="O81" s="3">
        <f>COUNT(D81:M81)*6</f>
        <v>54</v>
      </c>
      <c r="P81" s="15">
        <f>N81/O81</f>
        <v>188.03703703703704</v>
      </c>
    </row>
    <row r="82" spans="1:16" ht="12.75">
      <c r="A82" s="3">
        <v>80</v>
      </c>
      <c r="B82" s="29" t="s">
        <v>308</v>
      </c>
      <c r="C82" s="29" t="s">
        <v>71</v>
      </c>
      <c r="D82" s="3"/>
      <c r="E82" s="3"/>
      <c r="F82" s="3"/>
      <c r="G82" s="3"/>
      <c r="H82" s="3">
        <v>1109</v>
      </c>
      <c r="I82" s="3">
        <v>1115</v>
      </c>
      <c r="J82" s="3">
        <v>1076</v>
      </c>
      <c r="K82" s="3">
        <v>1197</v>
      </c>
      <c r="L82" s="3"/>
      <c r="M82" s="3"/>
      <c r="N82" s="3">
        <f>SUM(D82:M82)</f>
        <v>4497</v>
      </c>
      <c r="O82" s="3">
        <f>COUNT(D82:M82)*6</f>
        <v>24</v>
      </c>
      <c r="P82" s="15">
        <f>N82/O82</f>
        <v>187.375</v>
      </c>
    </row>
    <row r="83" spans="1:16" ht="12.75">
      <c r="A83" s="3">
        <v>81</v>
      </c>
      <c r="B83" s="3" t="s">
        <v>260</v>
      </c>
      <c r="C83" s="3" t="s">
        <v>20</v>
      </c>
      <c r="D83" s="3">
        <v>1056</v>
      </c>
      <c r="E83" s="3"/>
      <c r="F83" s="3"/>
      <c r="G83" s="3">
        <v>1085</v>
      </c>
      <c r="H83" s="3">
        <v>1170</v>
      </c>
      <c r="I83" s="3">
        <v>1121</v>
      </c>
      <c r="J83" s="3">
        <v>1135</v>
      </c>
      <c r="K83" s="3">
        <v>1129</v>
      </c>
      <c r="L83" s="3">
        <v>1133</v>
      </c>
      <c r="M83" s="3"/>
      <c r="N83" s="3">
        <f>SUM(D83:M83)</f>
        <v>7829</v>
      </c>
      <c r="O83" s="3">
        <f>COUNT(D83:M83)*6</f>
        <v>42</v>
      </c>
      <c r="P83" s="15">
        <f>N83/O83</f>
        <v>186.4047619047619</v>
      </c>
    </row>
    <row r="84" spans="1:16" ht="12.75">
      <c r="A84" s="3">
        <v>82</v>
      </c>
      <c r="B84" s="3" t="s">
        <v>199</v>
      </c>
      <c r="C84" s="3" t="s">
        <v>71</v>
      </c>
      <c r="D84" s="4"/>
      <c r="E84" s="4">
        <v>1176</v>
      </c>
      <c r="F84" s="4">
        <v>1183</v>
      </c>
      <c r="G84" s="4">
        <v>1092</v>
      </c>
      <c r="H84" s="4">
        <v>1130</v>
      </c>
      <c r="I84" s="4">
        <v>1154</v>
      </c>
      <c r="J84" s="4">
        <v>1104</v>
      </c>
      <c r="K84" s="4">
        <v>991</v>
      </c>
      <c r="L84" s="4">
        <v>1104</v>
      </c>
      <c r="M84" s="4"/>
      <c r="N84" s="3">
        <f>SUM(D84:M84)</f>
        <v>8934</v>
      </c>
      <c r="O84" s="3">
        <f>COUNT(D84:M84)*6</f>
        <v>48</v>
      </c>
      <c r="P84" s="15">
        <f>N84/O84</f>
        <v>186.125</v>
      </c>
    </row>
    <row r="85" spans="1:16" ht="12.75">
      <c r="A85" s="3">
        <v>83</v>
      </c>
      <c r="B85" s="3" t="s">
        <v>60</v>
      </c>
      <c r="C85" s="3" t="s">
        <v>71</v>
      </c>
      <c r="D85" s="3">
        <v>945</v>
      </c>
      <c r="E85" s="3">
        <v>1198</v>
      </c>
      <c r="F85" s="3">
        <v>900</v>
      </c>
      <c r="G85" s="3"/>
      <c r="H85" s="3">
        <v>1178</v>
      </c>
      <c r="I85" s="3"/>
      <c r="J85" s="3">
        <v>1173</v>
      </c>
      <c r="K85" s="3">
        <v>1227</v>
      </c>
      <c r="L85" s="3">
        <v>1187</v>
      </c>
      <c r="M85" s="3"/>
      <c r="N85" s="3">
        <f>SUM(D85:M85)</f>
        <v>7808</v>
      </c>
      <c r="O85" s="3">
        <f>COUNT(D85:M85)*6</f>
        <v>42</v>
      </c>
      <c r="P85" s="15">
        <f>N85/O85</f>
        <v>185.9047619047619</v>
      </c>
    </row>
    <row r="86" spans="1:16" ht="12.75">
      <c r="A86" s="3">
        <v>84</v>
      </c>
      <c r="B86" s="3" t="s">
        <v>166</v>
      </c>
      <c r="C86" s="3" t="s">
        <v>35</v>
      </c>
      <c r="D86" s="3">
        <v>947</v>
      </c>
      <c r="E86" s="3">
        <v>1165</v>
      </c>
      <c r="F86" s="3">
        <v>1065</v>
      </c>
      <c r="G86" s="3">
        <v>1138</v>
      </c>
      <c r="H86" s="3">
        <v>1213</v>
      </c>
      <c r="I86" s="3">
        <v>1056</v>
      </c>
      <c r="J86" s="3">
        <v>1086</v>
      </c>
      <c r="K86" s="3">
        <v>1208</v>
      </c>
      <c r="L86" s="3">
        <v>1127</v>
      </c>
      <c r="M86" s="3"/>
      <c r="N86" s="3">
        <f>SUM(D86:M86)</f>
        <v>10005</v>
      </c>
      <c r="O86" s="3">
        <f>COUNT(D86:M86)*6</f>
        <v>54</v>
      </c>
      <c r="P86" s="15">
        <f>N86/O86</f>
        <v>185.27777777777777</v>
      </c>
    </row>
    <row r="87" spans="1:16" ht="12.75">
      <c r="A87" s="3">
        <v>85</v>
      </c>
      <c r="B87" s="3" t="s">
        <v>282</v>
      </c>
      <c r="C87" s="3" t="s">
        <v>71</v>
      </c>
      <c r="D87" s="3"/>
      <c r="E87" s="3"/>
      <c r="F87" s="3">
        <v>1098</v>
      </c>
      <c r="G87" s="3">
        <v>1244</v>
      </c>
      <c r="H87" s="3">
        <v>1031</v>
      </c>
      <c r="I87" s="3">
        <v>1072</v>
      </c>
      <c r="J87" s="3"/>
      <c r="K87" s="3"/>
      <c r="L87" s="3"/>
      <c r="M87" s="3"/>
      <c r="N87" s="3">
        <f>SUM(D87:M87)</f>
        <v>4445</v>
      </c>
      <c r="O87" s="3">
        <f>COUNT(D87:M87)*6</f>
        <v>24</v>
      </c>
      <c r="P87" s="15">
        <f>N87/O87</f>
        <v>185.20833333333334</v>
      </c>
    </row>
    <row r="88" spans="1:16" ht="12.75">
      <c r="A88" s="3">
        <v>86</v>
      </c>
      <c r="B88" s="3" t="s">
        <v>69</v>
      </c>
      <c r="C88" s="3" t="s">
        <v>35</v>
      </c>
      <c r="D88" s="3">
        <v>1192</v>
      </c>
      <c r="E88" s="3">
        <v>1181</v>
      </c>
      <c r="F88" s="3">
        <v>1083</v>
      </c>
      <c r="G88" s="3">
        <v>1092</v>
      </c>
      <c r="H88" s="3">
        <v>1097</v>
      </c>
      <c r="I88" s="3">
        <v>1063</v>
      </c>
      <c r="J88" s="3">
        <v>1061</v>
      </c>
      <c r="K88" s="3">
        <v>1107</v>
      </c>
      <c r="L88" s="3"/>
      <c r="M88" s="3"/>
      <c r="N88" s="3">
        <f>SUM(D88:M88)</f>
        <v>8876</v>
      </c>
      <c r="O88" s="3">
        <f>COUNT(D88:M88)*6</f>
        <v>48</v>
      </c>
      <c r="P88" s="15">
        <f>N88/O88</f>
        <v>184.91666666666666</v>
      </c>
    </row>
    <row r="89" spans="1:16" ht="12.75">
      <c r="A89" s="3">
        <v>87</v>
      </c>
      <c r="B89" s="3" t="s">
        <v>52</v>
      </c>
      <c r="C89" s="3" t="s">
        <v>20</v>
      </c>
      <c r="D89" s="3">
        <v>985</v>
      </c>
      <c r="E89" s="3">
        <v>1202</v>
      </c>
      <c r="F89" s="3">
        <v>1153</v>
      </c>
      <c r="G89" s="3">
        <v>1221</v>
      </c>
      <c r="H89" s="3">
        <v>1063</v>
      </c>
      <c r="I89" s="3">
        <v>1207</v>
      </c>
      <c r="J89" s="3">
        <v>1100</v>
      </c>
      <c r="K89" s="3">
        <v>980</v>
      </c>
      <c r="L89" s="3">
        <v>1043</v>
      </c>
      <c r="M89" s="3"/>
      <c r="N89" s="3">
        <f>SUM(D89:M89)</f>
        <v>9954</v>
      </c>
      <c r="O89" s="3">
        <f>COUNT(D89:M89)*6</f>
        <v>54</v>
      </c>
      <c r="P89" s="15">
        <f>N89/O89</f>
        <v>184.33333333333334</v>
      </c>
    </row>
    <row r="90" spans="1:16" ht="12.75">
      <c r="A90" s="3">
        <v>88</v>
      </c>
      <c r="B90" s="29" t="s">
        <v>273</v>
      </c>
      <c r="C90" s="29" t="s">
        <v>58</v>
      </c>
      <c r="D90" s="3"/>
      <c r="E90" s="3">
        <v>1115</v>
      </c>
      <c r="F90" s="3">
        <v>1150</v>
      </c>
      <c r="G90" s="3">
        <v>1085</v>
      </c>
      <c r="H90" s="3"/>
      <c r="I90" s="3">
        <v>1114</v>
      </c>
      <c r="J90" s="3">
        <v>1077</v>
      </c>
      <c r="K90" s="3">
        <v>1065</v>
      </c>
      <c r="L90" s="3">
        <v>1134</v>
      </c>
      <c r="M90" s="3"/>
      <c r="N90" s="3">
        <f>SUM(D90:M90)</f>
        <v>7740</v>
      </c>
      <c r="O90" s="3">
        <f>COUNT(D90:M90)*6</f>
        <v>42</v>
      </c>
      <c r="P90" s="15">
        <f>N90/O90</f>
        <v>184.28571428571428</v>
      </c>
    </row>
    <row r="91" spans="1:16" ht="12.75">
      <c r="A91" s="3">
        <v>89</v>
      </c>
      <c r="B91" s="29" t="s">
        <v>299</v>
      </c>
      <c r="C91" s="29" t="s">
        <v>58</v>
      </c>
      <c r="D91" s="3"/>
      <c r="E91" s="3"/>
      <c r="F91" s="3"/>
      <c r="G91" s="3"/>
      <c r="H91" s="3">
        <v>1104</v>
      </c>
      <c r="I91" s="3">
        <v>1139</v>
      </c>
      <c r="J91" s="3">
        <v>1130</v>
      </c>
      <c r="K91" s="3">
        <v>1038</v>
      </c>
      <c r="L91" s="3"/>
      <c r="M91" s="3"/>
      <c r="N91" s="3">
        <f>SUM(D91:M91)</f>
        <v>4411</v>
      </c>
      <c r="O91" s="3">
        <f>COUNT(D91:M91)*6</f>
        <v>24</v>
      </c>
      <c r="P91" s="15">
        <f>N91/O91</f>
        <v>183.79166666666666</v>
      </c>
    </row>
    <row r="92" spans="1:16" ht="12.75">
      <c r="A92" s="3">
        <v>90</v>
      </c>
      <c r="B92" s="3" t="s">
        <v>316</v>
      </c>
      <c r="C92" s="3" t="s">
        <v>71</v>
      </c>
      <c r="D92" s="3"/>
      <c r="E92" s="3"/>
      <c r="F92" s="3"/>
      <c r="G92" s="3"/>
      <c r="H92" s="3"/>
      <c r="I92" s="3">
        <v>1048</v>
      </c>
      <c r="J92" s="3">
        <v>1144</v>
      </c>
      <c r="K92" s="3">
        <v>1149</v>
      </c>
      <c r="L92" s="3">
        <v>1069</v>
      </c>
      <c r="M92" s="3"/>
      <c r="N92" s="3">
        <f>SUM(D92:M92)</f>
        <v>4410</v>
      </c>
      <c r="O92" s="3">
        <f>COUNT(D92:M92)*6</f>
        <v>24</v>
      </c>
      <c r="P92" s="15">
        <f>N92/O92</f>
        <v>183.75</v>
      </c>
    </row>
    <row r="93" spans="1:16" ht="12.75">
      <c r="A93" s="3">
        <v>91</v>
      </c>
      <c r="B93" s="3" t="s">
        <v>194</v>
      </c>
      <c r="C93" s="3" t="s">
        <v>58</v>
      </c>
      <c r="D93" s="3">
        <v>1060</v>
      </c>
      <c r="E93" s="3">
        <v>1067</v>
      </c>
      <c r="F93" s="3">
        <v>1120</v>
      </c>
      <c r="G93" s="3">
        <v>1157</v>
      </c>
      <c r="H93" s="3"/>
      <c r="I93" s="3"/>
      <c r="J93" s="3"/>
      <c r="K93" s="3"/>
      <c r="L93" s="3"/>
      <c r="M93" s="3"/>
      <c r="N93" s="3">
        <f>SUM(D93:M93)</f>
        <v>4404</v>
      </c>
      <c r="O93" s="3">
        <f>COUNT(D93:M93)*6</f>
        <v>24</v>
      </c>
      <c r="P93" s="15">
        <f>N93/O93</f>
        <v>183.5</v>
      </c>
    </row>
    <row r="94" spans="1:16" ht="12.75">
      <c r="A94" s="3">
        <v>92</v>
      </c>
      <c r="B94" s="3" t="s">
        <v>263</v>
      </c>
      <c r="C94" s="3" t="s">
        <v>36</v>
      </c>
      <c r="D94" s="3">
        <v>1142</v>
      </c>
      <c r="E94" s="3">
        <v>1059</v>
      </c>
      <c r="F94" s="3"/>
      <c r="G94" s="3"/>
      <c r="H94" s="3"/>
      <c r="I94" s="3"/>
      <c r="J94" s="3"/>
      <c r="K94" s="3"/>
      <c r="L94" s="3"/>
      <c r="M94" s="3"/>
      <c r="N94" s="3">
        <f>SUM(D94:M94)</f>
        <v>2201</v>
      </c>
      <c r="O94" s="3">
        <f>COUNT(D94:M94)*6</f>
        <v>12</v>
      </c>
      <c r="P94" s="15">
        <f>N94/O94</f>
        <v>183.41666666666666</v>
      </c>
    </row>
    <row r="95" spans="1:16" ht="12.75">
      <c r="A95" s="3">
        <v>93</v>
      </c>
      <c r="B95" s="3" t="s">
        <v>212</v>
      </c>
      <c r="C95" s="3" t="s">
        <v>16</v>
      </c>
      <c r="D95" s="3">
        <v>1225</v>
      </c>
      <c r="E95" s="3">
        <v>1029</v>
      </c>
      <c r="F95" s="3">
        <v>1045</v>
      </c>
      <c r="G95" s="3">
        <v>1101</v>
      </c>
      <c r="H95" s="3">
        <v>1104</v>
      </c>
      <c r="I95" s="3">
        <v>1111</v>
      </c>
      <c r="J95" s="3">
        <v>1006</v>
      </c>
      <c r="K95" s="3"/>
      <c r="L95" s="3">
        <v>1164</v>
      </c>
      <c r="M95" s="3"/>
      <c r="N95" s="3">
        <f>SUM(D95:M95)</f>
        <v>8785</v>
      </c>
      <c r="O95" s="3">
        <f>COUNT(D95:M95)*6</f>
        <v>48</v>
      </c>
      <c r="P95" s="15">
        <f>N95/O95</f>
        <v>183.02083333333334</v>
      </c>
    </row>
    <row r="96" spans="1:16" ht="12.75">
      <c r="A96" s="3">
        <v>94</v>
      </c>
      <c r="B96" s="3" t="s">
        <v>173</v>
      </c>
      <c r="C96" s="3" t="s">
        <v>20</v>
      </c>
      <c r="D96" s="3"/>
      <c r="E96" s="3"/>
      <c r="F96" s="3">
        <v>1003</v>
      </c>
      <c r="G96" s="3"/>
      <c r="H96" s="3">
        <v>1082</v>
      </c>
      <c r="I96" s="3">
        <v>1093</v>
      </c>
      <c r="J96" s="3"/>
      <c r="K96" s="3">
        <v>1155</v>
      </c>
      <c r="L96" s="3">
        <v>1154</v>
      </c>
      <c r="M96" s="3"/>
      <c r="N96" s="3">
        <f>SUM(D96:M96)</f>
        <v>5487</v>
      </c>
      <c r="O96" s="3">
        <f>COUNT(D96:M96)*6</f>
        <v>30</v>
      </c>
      <c r="P96" s="15">
        <f>N96/O96</f>
        <v>182.9</v>
      </c>
    </row>
    <row r="97" spans="1:16" ht="12.75">
      <c r="A97" s="3">
        <v>95</v>
      </c>
      <c r="B97" s="3" t="s">
        <v>63</v>
      </c>
      <c r="C97" s="3" t="s">
        <v>35</v>
      </c>
      <c r="D97" s="3">
        <v>1129</v>
      </c>
      <c r="E97" s="3">
        <v>1106</v>
      </c>
      <c r="F97" s="3">
        <v>997</v>
      </c>
      <c r="G97" s="3">
        <v>1137</v>
      </c>
      <c r="H97" s="3">
        <v>1064</v>
      </c>
      <c r="I97" s="3">
        <v>1177</v>
      </c>
      <c r="J97" s="3">
        <v>1096</v>
      </c>
      <c r="K97" s="3">
        <v>1004</v>
      </c>
      <c r="L97" s="3">
        <v>1154</v>
      </c>
      <c r="M97" s="3"/>
      <c r="N97" s="3">
        <f>SUM(D97:M97)</f>
        <v>9864</v>
      </c>
      <c r="O97" s="3">
        <f>COUNT(D97:M97)*6</f>
        <v>54</v>
      </c>
      <c r="P97" s="15">
        <f>N97/O97</f>
        <v>182.66666666666666</v>
      </c>
    </row>
    <row r="98" spans="1:16" ht="12.75">
      <c r="A98" s="3">
        <v>96</v>
      </c>
      <c r="B98" s="3" t="s">
        <v>216</v>
      </c>
      <c r="C98" s="3" t="s">
        <v>35</v>
      </c>
      <c r="D98" s="3">
        <v>1091</v>
      </c>
      <c r="E98" s="3"/>
      <c r="F98" s="3"/>
      <c r="G98" s="3">
        <v>1071</v>
      </c>
      <c r="H98" s="3">
        <v>1129</v>
      </c>
      <c r="I98" s="3">
        <v>1089</v>
      </c>
      <c r="J98" s="3">
        <v>1078</v>
      </c>
      <c r="K98" s="3">
        <v>1115</v>
      </c>
      <c r="L98" s="3"/>
      <c r="M98" s="3"/>
      <c r="N98" s="3">
        <f>SUM(D98:M98)</f>
        <v>6573</v>
      </c>
      <c r="O98" s="3">
        <f>COUNT(D98:M98)*6</f>
        <v>36</v>
      </c>
      <c r="P98" s="15">
        <f>N98/O98</f>
        <v>182.58333333333334</v>
      </c>
    </row>
    <row r="99" spans="1:16" ht="12.75">
      <c r="A99" s="3">
        <v>97</v>
      </c>
      <c r="B99" s="3" t="s">
        <v>167</v>
      </c>
      <c r="C99" s="3" t="s">
        <v>36</v>
      </c>
      <c r="D99" s="3">
        <v>1135</v>
      </c>
      <c r="E99" s="3"/>
      <c r="F99" s="3">
        <v>1178</v>
      </c>
      <c r="G99" s="3">
        <v>1100</v>
      </c>
      <c r="H99" s="3">
        <v>1162</v>
      </c>
      <c r="I99" s="3">
        <v>959</v>
      </c>
      <c r="J99" s="3"/>
      <c r="K99" s="3">
        <v>1049</v>
      </c>
      <c r="L99" s="3">
        <v>1073</v>
      </c>
      <c r="M99" s="3"/>
      <c r="N99" s="3">
        <f>SUM(D99:M99)</f>
        <v>7656</v>
      </c>
      <c r="O99" s="3">
        <f>COUNT(D99:M99)*6</f>
        <v>42</v>
      </c>
      <c r="P99" s="15">
        <f>N99/O99</f>
        <v>182.28571428571428</v>
      </c>
    </row>
    <row r="100" spans="1:16" ht="12.75">
      <c r="A100" s="3">
        <v>98</v>
      </c>
      <c r="B100" s="29" t="s">
        <v>196</v>
      </c>
      <c r="C100" s="29" t="s">
        <v>72</v>
      </c>
      <c r="D100" s="3"/>
      <c r="E100" s="3"/>
      <c r="F100" s="3"/>
      <c r="G100" s="3">
        <v>907</v>
      </c>
      <c r="H100" s="3">
        <v>1177</v>
      </c>
      <c r="I100" s="3">
        <v>1097</v>
      </c>
      <c r="J100" s="3">
        <v>1175</v>
      </c>
      <c r="K100" s="3">
        <v>1110</v>
      </c>
      <c r="L100" s="3"/>
      <c r="M100" s="3"/>
      <c r="N100" s="3">
        <f>SUM(D100:M100)</f>
        <v>5466</v>
      </c>
      <c r="O100" s="3">
        <f>COUNT(D100:M100)*6</f>
        <v>30</v>
      </c>
      <c r="P100" s="15">
        <f>N100/O100</f>
        <v>182.2</v>
      </c>
    </row>
    <row r="101" spans="1:16" ht="12.75">
      <c r="A101" s="3">
        <v>99</v>
      </c>
      <c r="B101" s="3" t="s">
        <v>50</v>
      </c>
      <c r="C101" s="3" t="s">
        <v>72</v>
      </c>
      <c r="D101" s="3">
        <v>1013</v>
      </c>
      <c r="E101" s="3">
        <v>1044</v>
      </c>
      <c r="F101" s="3">
        <v>1137</v>
      </c>
      <c r="G101" s="3">
        <v>1112</v>
      </c>
      <c r="H101" s="3">
        <v>1119</v>
      </c>
      <c r="I101" s="3">
        <v>1104</v>
      </c>
      <c r="J101" s="3"/>
      <c r="K101" s="3"/>
      <c r="L101" s="3">
        <v>1119</v>
      </c>
      <c r="M101" s="3"/>
      <c r="N101" s="3">
        <f>SUM(D101:M101)</f>
        <v>7648</v>
      </c>
      <c r="O101" s="3">
        <f>COUNT(D101:M101)*6</f>
        <v>42</v>
      </c>
      <c r="P101" s="15">
        <f>N101/O101</f>
        <v>182.0952380952381</v>
      </c>
    </row>
    <row r="102" spans="1:16" ht="12.75">
      <c r="A102" s="3">
        <v>100</v>
      </c>
      <c r="B102" s="3" t="s">
        <v>264</v>
      </c>
      <c r="C102" s="3" t="s">
        <v>16</v>
      </c>
      <c r="D102" s="3">
        <v>995</v>
      </c>
      <c r="E102" s="3">
        <v>989</v>
      </c>
      <c r="F102" s="3">
        <v>1071</v>
      </c>
      <c r="G102" s="3">
        <v>1154</v>
      </c>
      <c r="H102" s="3">
        <v>1236</v>
      </c>
      <c r="I102" s="3">
        <v>1143</v>
      </c>
      <c r="J102" s="3">
        <v>1173</v>
      </c>
      <c r="K102" s="3">
        <v>972</v>
      </c>
      <c r="L102" s="3"/>
      <c r="M102" s="3"/>
      <c r="N102" s="3">
        <f>SUM(D102:M102)</f>
        <v>8733</v>
      </c>
      <c r="O102" s="3">
        <f>COUNT(D102:M102)*6</f>
        <v>48</v>
      </c>
      <c r="P102" s="15">
        <f>N102/O102</f>
        <v>181.9375</v>
      </c>
    </row>
    <row r="103" spans="1:16" ht="12.75">
      <c r="A103" s="3">
        <v>101</v>
      </c>
      <c r="B103" s="3" t="s">
        <v>276</v>
      </c>
      <c r="C103" s="3" t="s">
        <v>36</v>
      </c>
      <c r="D103" s="3"/>
      <c r="E103" s="3">
        <v>1201</v>
      </c>
      <c r="F103" s="3">
        <v>955</v>
      </c>
      <c r="G103" s="3">
        <v>1142</v>
      </c>
      <c r="H103" s="3">
        <v>1116</v>
      </c>
      <c r="I103" s="3"/>
      <c r="J103" s="3">
        <v>1094</v>
      </c>
      <c r="K103" s="3">
        <v>1039</v>
      </c>
      <c r="L103" s="3"/>
      <c r="M103" s="3"/>
      <c r="N103" s="3">
        <f>SUM(D103:M103)</f>
        <v>6547</v>
      </c>
      <c r="O103" s="3">
        <f>COUNT(D103:M103)*6</f>
        <v>36</v>
      </c>
      <c r="P103" s="15">
        <f>N103/O103</f>
        <v>181.86111111111111</v>
      </c>
    </row>
    <row r="104" spans="1:16" ht="12.75">
      <c r="A104" s="3">
        <v>102</v>
      </c>
      <c r="B104" s="3" t="s">
        <v>30</v>
      </c>
      <c r="C104" s="3" t="s">
        <v>25</v>
      </c>
      <c r="D104" s="3">
        <v>1034</v>
      </c>
      <c r="E104" s="3">
        <v>1022</v>
      </c>
      <c r="F104" s="3">
        <v>1097</v>
      </c>
      <c r="G104" s="3">
        <v>1099</v>
      </c>
      <c r="H104" s="3">
        <v>1099</v>
      </c>
      <c r="I104" s="3">
        <v>1182</v>
      </c>
      <c r="J104" s="3"/>
      <c r="K104" s="3"/>
      <c r="L104" s="3"/>
      <c r="M104" s="3"/>
      <c r="N104" s="3">
        <f>SUM(D104:M104)</f>
        <v>6533</v>
      </c>
      <c r="O104" s="3">
        <f>COUNT(D104:M104)*6</f>
        <v>36</v>
      </c>
      <c r="P104" s="15">
        <f>N104/O104</f>
        <v>181.47222222222223</v>
      </c>
    </row>
    <row r="105" spans="1:16" ht="12.75">
      <c r="A105" s="3">
        <v>103</v>
      </c>
      <c r="B105" s="3" t="s">
        <v>55</v>
      </c>
      <c r="C105" s="3" t="s">
        <v>20</v>
      </c>
      <c r="D105" s="3">
        <v>1000</v>
      </c>
      <c r="E105" s="3">
        <v>1142</v>
      </c>
      <c r="F105" s="3">
        <v>1103</v>
      </c>
      <c r="G105" s="3">
        <v>1125</v>
      </c>
      <c r="H105" s="3">
        <v>1173</v>
      </c>
      <c r="I105" s="3"/>
      <c r="J105" s="3">
        <v>977</v>
      </c>
      <c r="K105" s="3">
        <v>1061</v>
      </c>
      <c r="L105" s="3">
        <v>1129</v>
      </c>
      <c r="M105" s="3"/>
      <c r="N105" s="3">
        <f>SUM(D105:M105)</f>
        <v>8710</v>
      </c>
      <c r="O105" s="3">
        <f>COUNT(D105:M105)*6</f>
        <v>48</v>
      </c>
      <c r="P105" s="15">
        <f>N105/O105</f>
        <v>181.45833333333334</v>
      </c>
    </row>
    <row r="106" spans="1:16" ht="12.75">
      <c r="A106" s="3">
        <v>104</v>
      </c>
      <c r="B106" s="3" t="s">
        <v>139</v>
      </c>
      <c r="C106" s="3" t="s">
        <v>25</v>
      </c>
      <c r="D106" s="3">
        <v>1098</v>
      </c>
      <c r="E106" s="3">
        <v>1094</v>
      </c>
      <c r="F106" s="3">
        <v>1118</v>
      </c>
      <c r="G106" s="3">
        <v>1062</v>
      </c>
      <c r="H106" s="3">
        <v>1066</v>
      </c>
      <c r="I106" s="3">
        <v>1055</v>
      </c>
      <c r="J106" s="3"/>
      <c r="K106" s="3"/>
      <c r="L106" s="3"/>
      <c r="M106" s="3"/>
      <c r="N106" s="3">
        <f>SUM(D106:M106)</f>
        <v>6493</v>
      </c>
      <c r="O106" s="3">
        <f>COUNT(D106:M106)*6</f>
        <v>36</v>
      </c>
      <c r="P106" s="15">
        <f>N106/O106</f>
        <v>180.36111111111111</v>
      </c>
    </row>
    <row r="107" spans="1:16" ht="12.75">
      <c r="A107" s="3">
        <v>105</v>
      </c>
      <c r="B107" s="3" t="s">
        <v>326</v>
      </c>
      <c r="C107" s="3" t="s">
        <v>20</v>
      </c>
      <c r="D107" s="3"/>
      <c r="E107" s="3"/>
      <c r="F107" s="3"/>
      <c r="G107" s="3"/>
      <c r="H107" s="3"/>
      <c r="I107" s="3"/>
      <c r="J107" s="3">
        <v>1130</v>
      </c>
      <c r="K107" s="3">
        <v>1095</v>
      </c>
      <c r="L107" s="3">
        <v>1020</v>
      </c>
      <c r="M107" s="3"/>
      <c r="N107" s="3">
        <f>SUM(D107:M107)</f>
        <v>3245</v>
      </c>
      <c r="O107" s="3">
        <f>COUNT(D107:M107)*6</f>
        <v>18</v>
      </c>
      <c r="P107" s="15">
        <f>N107/O107</f>
        <v>180.27777777777777</v>
      </c>
    </row>
    <row r="108" spans="1:16" ht="12.75">
      <c r="A108" s="3">
        <v>106</v>
      </c>
      <c r="B108" s="3" t="s">
        <v>149</v>
      </c>
      <c r="C108" s="3" t="s">
        <v>58</v>
      </c>
      <c r="D108" s="3">
        <v>1103</v>
      </c>
      <c r="E108" s="3">
        <v>1025</v>
      </c>
      <c r="F108" s="3">
        <v>1173</v>
      </c>
      <c r="G108" s="3">
        <v>983</v>
      </c>
      <c r="H108" s="3"/>
      <c r="I108" s="3">
        <v>1062</v>
      </c>
      <c r="J108" s="3">
        <v>1063</v>
      </c>
      <c r="K108" s="3"/>
      <c r="L108" s="3"/>
      <c r="M108" s="3"/>
      <c r="N108" s="3">
        <f>SUM(D108:M108)</f>
        <v>6409</v>
      </c>
      <c r="O108" s="3">
        <f>COUNT(D108:M108)*6</f>
        <v>36</v>
      </c>
      <c r="P108" s="15">
        <f>N108/O108</f>
        <v>178.02777777777777</v>
      </c>
    </row>
    <row r="109" spans="1:16" ht="12.75">
      <c r="A109" s="3">
        <v>107</v>
      </c>
      <c r="B109" s="3" t="s">
        <v>92</v>
      </c>
      <c r="C109" s="3" t="s">
        <v>71</v>
      </c>
      <c r="D109" s="3">
        <v>877</v>
      </c>
      <c r="E109" s="3">
        <v>1198</v>
      </c>
      <c r="F109" s="3">
        <v>1014</v>
      </c>
      <c r="G109" s="3">
        <v>970</v>
      </c>
      <c r="H109" s="3"/>
      <c r="I109" s="3">
        <v>1031</v>
      </c>
      <c r="J109" s="3">
        <v>1040</v>
      </c>
      <c r="K109" s="3">
        <v>1240</v>
      </c>
      <c r="L109" s="3">
        <v>1168</v>
      </c>
      <c r="M109" s="3"/>
      <c r="N109" s="3">
        <f>SUM(D109:M109)</f>
        <v>8538</v>
      </c>
      <c r="O109" s="3">
        <f>COUNT(D109:M109)*6</f>
        <v>48</v>
      </c>
      <c r="P109" s="15">
        <f>N109/O109</f>
        <v>177.875</v>
      </c>
    </row>
    <row r="110" spans="1:16" ht="12.75">
      <c r="A110" s="3">
        <v>108</v>
      </c>
      <c r="B110" s="3" t="s">
        <v>158</v>
      </c>
      <c r="C110" s="3" t="s">
        <v>71</v>
      </c>
      <c r="D110" s="3"/>
      <c r="E110" s="3">
        <v>1067</v>
      </c>
      <c r="F110" s="19"/>
      <c r="G110" s="3"/>
      <c r="H110" s="3"/>
      <c r="I110" s="3"/>
      <c r="J110" s="3"/>
      <c r="K110" s="3"/>
      <c r="L110" s="3"/>
      <c r="M110" s="3"/>
      <c r="N110" s="3">
        <f>SUM(D110:M110)</f>
        <v>1067</v>
      </c>
      <c r="O110" s="3">
        <f>COUNT(D110:M110)*6</f>
        <v>6</v>
      </c>
      <c r="P110" s="15">
        <f>N110/O110</f>
        <v>177.83333333333334</v>
      </c>
    </row>
    <row r="111" spans="1:16" ht="12.75">
      <c r="A111" s="3">
        <v>109</v>
      </c>
      <c r="B111" s="3" t="s">
        <v>48</v>
      </c>
      <c r="C111" s="3" t="s">
        <v>71</v>
      </c>
      <c r="D111" s="3">
        <v>1013</v>
      </c>
      <c r="E111" s="3">
        <v>1109</v>
      </c>
      <c r="F111" s="3">
        <v>1094</v>
      </c>
      <c r="G111" s="3">
        <v>1103</v>
      </c>
      <c r="H111" s="3">
        <v>967</v>
      </c>
      <c r="I111" s="3">
        <v>1060</v>
      </c>
      <c r="J111" s="3">
        <v>1075</v>
      </c>
      <c r="K111" s="3">
        <v>1061</v>
      </c>
      <c r="L111" s="3">
        <v>1109</v>
      </c>
      <c r="M111" s="3"/>
      <c r="N111" s="3">
        <f>SUM(D111:M111)</f>
        <v>9591</v>
      </c>
      <c r="O111" s="3">
        <f>COUNT(D111:M111)*6</f>
        <v>54</v>
      </c>
      <c r="P111" s="15">
        <f>N111/O111</f>
        <v>177.61111111111111</v>
      </c>
    </row>
    <row r="112" spans="1:16" ht="12.75">
      <c r="A112" s="3">
        <v>110</v>
      </c>
      <c r="B112" s="3" t="s">
        <v>265</v>
      </c>
      <c r="C112" s="29" t="s">
        <v>16</v>
      </c>
      <c r="D112" s="3">
        <v>1063</v>
      </c>
      <c r="E112" s="3">
        <v>1034</v>
      </c>
      <c r="F112" s="3">
        <v>1103</v>
      </c>
      <c r="G112" s="3">
        <v>1074</v>
      </c>
      <c r="H112" s="3"/>
      <c r="I112" s="3"/>
      <c r="J112" s="3">
        <v>1102</v>
      </c>
      <c r="K112" s="3">
        <v>985</v>
      </c>
      <c r="L112" s="3"/>
      <c r="M112" s="3"/>
      <c r="N112" s="3">
        <f>SUM(D112:M112)</f>
        <v>6361</v>
      </c>
      <c r="O112" s="3">
        <f>COUNT(D112:M112)*6</f>
        <v>36</v>
      </c>
      <c r="P112" s="15">
        <f>N112/O112</f>
        <v>176.69444444444446</v>
      </c>
    </row>
    <row r="113" spans="1:16" ht="12.75">
      <c r="A113" s="3">
        <v>111</v>
      </c>
      <c r="B113" s="3" t="s">
        <v>174</v>
      </c>
      <c r="C113" s="3" t="s">
        <v>25</v>
      </c>
      <c r="D113" s="3"/>
      <c r="E113" s="3">
        <v>1100</v>
      </c>
      <c r="F113" s="3">
        <v>1009</v>
      </c>
      <c r="G113" s="3"/>
      <c r="H113" s="3">
        <v>1075</v>
      </c>
      <c r="I113" s="3">
        <v>1049</v>
      </c>
      <c r="J113" s="3"/>
      <c r="K113" s="3"/>
      <c r="L113" s="3"/>
      <c r="M113" s="3"/>
      <c r="N113" s="3">
        <f>SUM(D113:M113)</f>
        <v>4233</v>
      </c>
      <c r="O113" s="3">
        <f>COUNT(D113:M113)*6</f>
        <v>24</v>
      </c>
      <c r="P113" s="15">
        <f>N113/O113</f>
        <v>176.375</v>
      </c>
    </row>
    <row r="114" spans="1:16" ht="12.75">
      <c r="A114" s="3">
        <v>112</v>
      </c>
      <c r="B114" s="3" t="s">
        <v>275</v>
      </c>
      <c r="C114" s="3" t="s">
        <v>58</v>
      </c>
      <c r="D114" s="3"/>
      <c r="E114" s="3">
        <v>966</v>
      </c>
      <c r="F114" s="3"/>
      <c r="G114" s="3"/>
      <c r="H114" s="3">
        <v>1026</v>
      </c>
      <c r="I114" s="3">
        <v>1097</v>
      </c>
      <c r="J114" s="3">
        <v>1143</v>
      </c>
      <c r="K114" s="3"/>
      <c r="L114" s="3"/>
      <c r="M114" s="3"/>
      <c r="N114" s="3">
        <f>SUM(D114:M114)</f>
        <v>4232</v>
      </c>
      <c r="O114" s="3">
        <f>COUNT(D114:M114)*6</f>
        <v>24</v>
      </c>
      <c r="P114" s="15">
        <f>N114/O114</f>
        <v>176.33333333333334</v>
      </c>
    </row>
    <row r="115" spans="1:16" ht="12.75">
      <c r="A115" s="3">
        <v>113</v>
      </c>
      <c r="B115" s="3" t="s">
        <v>54</v>
      </c>
      <c r="C115" s="3" t="s">
        <v>16</v>
      </c>
      <c r="D115" s="3">
        <v>973</v>
      </c>
      <c r="E115" s="3">
        <v>1068</v>
      </c>
      <c r="F115" s="3">
        <v>995</v>
      </c>
      <c r="G115" s="3">
        <v>1032</v>
      </c>
      <c r="H115" s="3"/>
      <c r="I115" s="3">
        <v>1124</v>
      </c>
      <c r="J115" s="3"/>
      <c r="K115" s="3"/>
      <c r="L115" s="3">
        <v>1133</v>
      </c>
      <c r="M115" s="3"/>
      <c r="N115" s="3">
        <f>SUM(D115:M115)</f>
        <v>6325</v>
      </c>
      <c r="O115" s="3">
        <f>COUNT(D115:M115)*6</f>
        <v>36</v>
      </c>
      <c r="P115" s="15">
        <f>N115/O115</f>
        <v>175.69444444444446</v>
      </c>
    </row>
    <row r="116" spans="1:16" ht="12.75">
      <c r="A116" s="3">
        <v>114</v>
      </c>
      <c r="B116" s="3" t="s">
        <v>278</v>
      </c>
      <c r="C116" s="3" t="s">
        <v>20</v>
      </c>
      <c r="D116" s="3"/>
      <c r="E116" s="3">
        <v>1058</v>
      </c>
      <c r="F116" s="3"/>
      <c r="G116" s="3"/>
      <c r="H116" s="3">
        <v>1063</v>
      </c>
      <c r="I116" s="3"/>
      <c r="J116" s="3">
        <v>1041</v>
      </c>
      <c r="K116" s="3"/>
      <c r="L116" s="3"/>
      <c r="M116" s="3"/>
      <c r="N116" s="3">
        <f>SUM(D116:M116)</f>
        <v>3162</v>
      </c>
      <c r="O116" s="3">
        <f>COUNT(D116:M116)*6</f>
        <v>18</v>
      </c>
      <c r="P116" s="15">
        <f>N116/O116</f>
        <v>175.66666666666666</v>
      </c>
    </row>
    <row r="117" spans="1:16" ht="12.75">
      <c r="A117" s="3">
        <v>115</v>
      </c>
      <c r="B117" s="3" t="s">
        <v>38</v>
      </c>
      <c r="C117" s="3" t="s">
        <v>25</v>
      </c>
      <c r="D117" s="3"/>
      <c r="E117" s="3">
        <v>1040</v>
      </c>
      <c r="F117" s="3">
        <v>1085</v>
      </c>
      <c r="G117" s="3">
        <v>976</v>
      </c>
      <c r="H117" s="3">
        <v>1009</v>
      </c>
      <c r="I117" s="3">
        <v>1134</v>
      </c>
      <c r="J117" s="3"/>
      <c r="K117" s="3"/>
      <c r="L117" s="3"/>
      <c r="M117" s="3"/>
      <c r="N117" s="3">
        <f>SUM(D117:M117)</f>
        <v>5244</v>
      </c>
      <c r="O117" s="3">
        <f>COUNT(D117:M117)*6</f>
        <v>30</v>
      </c>
      <c r="P117" s="15">
        <f>N117/O117</f>
        <v>174.8</v>
      </c>
    </row>
    <row r="118" spans="1:16" ht="12.75">
      <c r="A118" s="3">
        <v>116</v>
      </c>
      <c r="B118" s="3" t="s">
        <v>56</v>
      </c>
      <c r="C118" s="3" t="s">
        <v>35</v>
      </c>
      <c r="D118" s="3">
        <v>962</v>
      </c>
      <c r="E118" s="3">
        <v>1111</v>
      </c>
      <c r="F118" s="3">
        <v>999</v>
      </c>
      <c r="G118" s="3">
        <v>1023</v>
      </c>
      <c r="H118" s="3">
        <v>1011</v>
      </c>
      <c r="I118" s="3">
        <v>1066</v>
      </c>
      <c r="J118" s="3">
        <v>1095</v>
      </c>
      <c r="K118" s="3">
        <v>1013</v>
      </c>
      <c r="L118" s="3">
        <v>1126</v>
      </c>
      <c r="M118" s="3"/>
      <c r="N118" s="3">
        <f>SUM(D118:M118)</f>
        <v>9406</v>
      </c>
      <c r="O118" s="3">
        <f>COUNT(D118:M118)*6</f>
        <v>54</v>
      </c>
      <c r="P118" s="15">
        <f>N118/O118</f>
        <v>174.1851851851852</v>
      </c>
    </row>
    <row r="119" spans="1:16" ht="12.75">
      <c r="A119" s="3">
        <v>117</v>
      </c>
      <c r="B119" s="3" t="s">
        <v>269</v>
      </c>
      <c r="C119" s="3" t="s">
        <v>36</v>
      </c>
      <c r="D119" s="3">
        <v>975</v>
      </c>
      <c r="E119" s="3">
        <v>1022</v>
      </c>
      <c r="F119" s="3">
        <v>1043</v>
      </c>
      <c r="G119" s="3">
        <v>1056</v>
      </c>
      <c r="H119" s="3">
        <v>1054</v>
      </c>
      <c r="I119" s="3">
        <v>1026</v>
      </c>
      <c r="J119" s="3">
        <v>1139</v>
      </c>
      <c r="K119" s="3">
        <v>1052</v>
      </c>
      <c r="L119" s="3">
        <v>1004</v>
      </c>
      <c r="M119" s="3"/>
      <c r="N119" s="3">
        <f>SUM(D119:M119)</f>
        <v>9371</v>
      </c>
      <c r="O119" s="3">
        <f>COUNT(D119:M119)*6</f>
        <v>54</v>
      </c>
      <c r="P119" s="15">
        <f>N119/O119</f>
        <v>173.53703703703704</v>
      </c>
    </row>
    <row r="120" spans="1:16" ht="12.75">
      <c r="A120" s="3">
        <v>118</v>
      </c>
      <c r="B120" s="3" t="s">
        <v>328</v>
      </c>
      <c r="C120" s="3" t="s">
        <v>72</v>
      </c>
      <c r="D120" s="3"/>
      <c r="E120" s="3"/>
      <c r="F120" s="3"/>
      <c r="G120" s="3"/>
      <c r="H120" s="3"/>
      <c r="I120" s="3"/>
      <c r="J120" s="3"/>
      <c r="K120" s="3">
        <v>1073</v>
      </c>
      <c r="L120" s="3">
        <v>1009</v>
      </c>
      <c r="M120" s="3"/>
      <c r="N120" s="3">
        <f>SUM(D120:M120)</f>
        <v>2082</v>
      </c>
      <c r="O120" s="3">
        <f>COUNT(D120:M120)*6</f>
        <v>12</v>
      </c>
      <c r="P120" s="15">
        <f>N120/O120</f>
        <v>173.5</v>
      </c>
    </row>
    <row r="121" spans="1:16" ht="12.75">
      <c r="A121" s="3">
        <v>119</v>
      </c>
      <c r="B121" s="3" t="s">
        <v>65</v>
      </c>
      <c r="C121" s="3" t="s">
        <v>72</v>
      </c>
      <c r="D121" s="3">
        <v>985</v>
      </c>
      <c r="E121" s="3">
        <v>1125</v>
      </c>
      <c r="F121" s="3">
        <v>975</v>
      </c>
      <c r="G121" s="3">
        <v>1006</v>
      </c>
      <c r="H121" s="3">
        <v>923</v>
      </c>
      <c r="I121" s="3">
        <v>1145</v>
      </c>
      <c r="J121" s="3">
        <v>1121</v>
      </c>
      <c r="K121" s="3">
        <v>1028</v>
      </c>
      <c r="L121" s="3">
        <v>1042</v>
      </c>
      <c r="M121" s="3"/>
      <c r="N121" s="3">
        <f>SUM(D121:M121)</f>
        <v>9350</v>
      </c>
      <c r="O121" s="3">
        <f>COUNT(D121:M121)*6</f>
        <v>54</v>
      </c>
      <c r="P121" s="15">
        <f>N121/O121</f>
        <v>173.14814814814815</v>
      </c>
    </row>
    <row r="122" spans="1:16" ht="12.75">
      <c r="A122" s="3">
        <v>120</v>
      </c>
      <c r="B122" s="3" t="s">
        <v>317</v>
      </c>
      <c r="C122" s="3" t="s">
        <v>71</v>
      </c>
      <c r="D122" s="3"/>
      <c r="E122" s="3"/>
      <c r="F122" s="3"/>
      <c r="G122" s="3"/>
      <c r="H122" s="3"/>
      <c r="I122" s="3">
        <v>1012</v>
      </c>
      <c r="J122" s="3">
        <v>1147</v>
      </c>
      <c r="K122" s="3">
        <v>1061</v>
      </c>
      <c r="L122" s="3">
        <v>929</v>
      </c>
      <c r="M122" s="3"/>
      <c r="N122" s="3">
        <f>SUM(D122:M122)</f>
        <v>4149</v>
      </c>
      <c r="O122" s="3">
        <f>COUNT(D122:M122)*6</f>
        <v>24</v>
      </c>
      <c r="P122" s="15">
        <f>N122/O122</f>
        <v>172.875</v>
      </c>
    </row>
    <row r="123" spans="1:16" ht="12.75">
      <c r="A123" s="3">
        <v>121</v>
      </c>
      <c r="B123" s="3" t="s">
        <v>197</v>
      </c>
      <c r="C123" s="3" t="s">
        <v>25</v>
      </c>
      <c r="D123" s="3">
        <v>1030</v>
      </c>
      <c r="E123" s="3">
        <v>1003</v>
      </c>
      <c r="F123" s="3"/>
      <c r="G123" s="3">
        <v>1119</v>
      </c>
      <c r="H123" s="3">
        <v>976</v>
      </c>
      <c r="I123" s="3">
        <v>1054</v>
      </c>
      <c r="J123" s="3"/>
      <c r="K123" s="3"/>
      <c r="L123" s="3"/>
      <c r="M123" s="3"/>
      <c r="N123" s="3">
        <f>SUM(D123:M123)</f>
        <v>5182</v>
      </c>
      <c r="O123" s="3">
        <f>COUNT(D123:M123)*6</f>
        <v>30</v>
      </c>
      <c r="P123" s="15">
        <f>N123/O123</f>
        <v>172.73333333333332</v>
      </c>
    </row>
    <row r="124" spans="1:16" ht="12.75">
      <c r="A124" s="3">
        <v>122</v>
      </c>
      <c r="B124" s="3" t="s">
        <v>42</v>
      </c>
      <c r="C124" s="3" t="s">
        <v>36</v>
      </c>
      <c r="D124" s="3">
        <v>1095</v>
      </c>
      <c r="E124" s="3"/>
      <c r="F124" s="3"/>
      <c r="G124" s="3">
        <v>1004</v>
      </c>
      <c r="H124" s="3"/>
      <c r="I124" s="3">
        <v>1005</v>
      </c>
      <c r="J124" s="3"/>
      <c r="K124" s="3"/>
      <c r="L124" s="3"/>
      <c r="M124" s="3"/>
      <c r="N124" s="3">
        <f>SUM(D124:M124)</f>
        <v>3104</v>
      </c>
      <c r="O124" s="3">
        <f>COUNT(D124:M124)*6</f>
        <v>18</v>
      </c>
      <c r="P124" s="15">
        <f>N124/O124</f>
        <v>172.44444444444446</v>
      </c>
    </row>
    <row r="125" spans="1:16" ht="12.75">
      <c r="A125" s="3">
        <v>123</v>
      </c>
      <c r="B125" s="3" t="s">
        <v>270</v>
      </c>
      <c r="C125" s="3" t="s">
        <v>25</v>
      </c>
      <c r="D125" s="3">
        <v>1026</v>
      </c>
      <c r="E125" s="3">
        <v>1021</v>
      </c>
      <c r="F125" s="3">
        <v>981</v>
      </c>
      <c r="G125" s="3"/>
      <c r="H125" s="3">
        <v>1108</v>
      </c>
      <c r="I125" s="3"/>
      <c r="J125" s="3"/>
      <c r="K125" s="3"/>
      <c r="L125" s="3"/>
      <c r="M125" s="3"/>
      <c r="N125" s="3">
        <f>SUM(D125:M125)</f>
        <v>4136</v>
      </c>
      <c r="O125" s="3">
        <f>COUNT(D125:M125)*6</f>
        <v>24</v>
      </c>
      <c r="P125" s="15">
        <f>N125/O125</f>
        <v>172.33333333333334</v>
      </c>
    </row>
    <row r="126" spans="1:16" ht="12.75">
      <c r="A126" s="3">
        <v>124</v>
      </c>
      <c r="B126" s="3" t="s">
        <v>169</v>
      </c>
      <c r="C126" s="3" t="s">
        <v>58</v>
      </c>
      <c r="D126" s="3">
        <v>951</v>
      </c>
      <c r="E126" s="3">
        <v>1055</v>
      </c>
      <c r="F126" s="3"/>
      <c r="G126" s="3">
        <v>1011</v>
      </c>
      <c r="H126" s="3">
        <v>1021</v>
      </c>
      <c r="I126" s="3">
        <v>1017</v>
      </c>
      <c r="J126" s="3">
        <v>1134</v>
      </c>
      <c r="K126" s="3"/>
      <c r="L126" s="3"/>
      <c r="M126" s="3"/>
      <c r="N126" s="3">
        <f>SUM(D126:M126)</f>
        <v>6189</v>
      </c>
      <c r="O126" s="3">
        <f>COUNT(D126:M126)*6</f>
        <v>36</v>
      </c>
      <c r="P126" s="15">
        <f>N126/O126</f>
        <v>171.91666666666666</v>
      </c>
    </row>
    <row r="127" spans="1:16" ht="12.75">
      <c r="A127" s="3">
        <v>125</v>
      </c>
      <c r="B127" s="3" t="s">
        <v>207</v>
      </c>
      <c r="C127" s="3" t="s">
        <v>36</v>
      </c>
      <c r="D127" s="3">
        <v>1064</v>
      </c>
      <c r="E127" s="3">
        <v>907</v>
      </c>
      <c r="F127" s="3"/>
      <c r="G127" s="3"/>
      <c r="H127" s="3"/>
      <c r="I127" s="3"/>
      <c r="J127" s="3">
        <v>1143</v>
      </c>
      <c r="K127" s="3">
        <v>999</v>
      </c>
      <c r="L127" s="3"/>
      <c r="M127" s="3"/>
      <c r="N127" s="3">
        <f>SUM(D127:M127)</f>
        <v>4113</v>
      </c>
      <c r="O127" s="3">
        <f>COUNT(D127:M127)*6</f>
        <v>24</v>
      </c>
      <c r="P127" s="15">
        <f>N127/O127</f>
        <v>171.375</v>
      </c>
    </row>
    <row r="128" spans="1:16" ht="12.75">
      <c r="A128" s="3">
        <v>126</v>
      </c>
      <c r="B128" s="3" t="s">
        <v>140</v>
      </c>
      <c r="C128" s="3" t="s">
        <v>72</v>
      </c>
      <c r="D128" s="3">
        <v>953</v>
      </c>
      <c r="E128" s="3"/>
      <c r="F128" s="3"/>
      <c r="G128" s="3">
        <v>1095</v>
      </c>
      <c r="H128" s="3"/>
      <c r="I128" s="3">
        <v>1039</v>
      </c>
      <c r="J128" s="3">
        <v>978</v>
      </c>
      <c r="K128" s="3">
        <v>1061</v>
      </c>
      <c r="L128" s="3">
        <v>1018</v>
      </c>
      <c r="M128" s="3"/>
      <c r="N128" s="3">
        <f>SUM(D128:M128)</f>
        <v>6144</v>
      </c>
      <c r="O128" s="3">
        <f>COUNT(D128:M128)*6</f>
        <v>36</v>
      </c>
      <c r="P128" s="15">
        <f>N128/O128</f>
        <v>170.66666666666666</v>
      </c>
    </row>
    <row r="129" spans="1:16" ht="12.75">
      <c r="A129" s="3">
        <v>127</v>
      </c>
      <c r="B129" s="3" t="s">
        <v>177</v>
      </c>
      <c r="C129" s="3" t="s">
        <v>72</v>
      </c>
      <c r="D129" s="3">
        <v>938</v>
      </c>
      <c r="E129" s="3">
        <v>857</v>
      </c>
      <c r="F129" s="3">
        <v>1087</v>
      </c>
      <c r="G129" s="3">
        <v>1067</v>
      </c>
      <c r="H129" s="3">
        <v>982</v>
      </c>
      <c r="I129" s="3">
        <v>1139</v>
      </c>
      <c r="J129" s="3">
        <v>1046</v>
      </c>
      <c r="K129" s="3">
        <v>1127</v>
      </c>
      <c r="L129" s="3">
        <v>959</v>
      </c>
      <c r="M129" s="3"/>
      <c r="N129" s="3">
        <f>SUM(D129:M129)</f>
        <v>9202</v>
      </c>
      <c r="O129" s="3">
        <f>COUNT(D129:M129)*6</f>
        <v>54</v>
      </c>
      <c r="P129" s="15">
        <f>N129/O129</f>
        <v>170.40740740740742</v>
      </c>
    </row>
    <row r="130" spans="1:16" ht="12.75">
      <c r="A130" s="3">
        <v>128</v>
      </c>
      <c r="B130" s="3" t="s">
        <v>142</v>
      </c>
      <c r="C130" s="3" t="s">
        <v>72</v>
      </c>
      <c r="D130" s="3">
        <v>977</v>
      </c>
      <c r="E130" s="3">
        <v>848</v>
      </c>
      <c r="F130" s="3">
        <v>1037</v>
      </c>
      <c r="G130" s="3">
        <v>1052</v>
      </c>
      <c r="H130" s="3"/>
      <c r="I130" s="3">
        <v>1069</v>
      </c>
      <c r="J130" s="3">
        <v>1143</v>
      </c>
      <c r="K130" s="3">
        <v>1047</v>
      </c>
      <c r="L130" s="3">
        <v>953</v>
      </c>
      <c r="M130" s="3"/>
      <c r="N130" s="3">
        <f>SUM(D130:M130)</f>
        <v>8126</v>
      </c>
      <c r="O130" s="3">
        <f>COUNT(D130:M130)*6</f>
        <v>48</v>
      </c>
      <c r="P130" s="15">
        <f>N130/O130</f>
        <v>169.29166666666666</v>
      </c>
    </row>
    <row r="131" spans="1:16" ht="12.75">
      <c r="A131" s="3">
        <v>129</v>
      </c>
      <c r="B131" s="29" t="s">
        <v>198</v>
      </c>
      <c r="C131" s="29" t="s">
        <v>72</v>
      </c>
      <c r="D131" s="3"/>
      <c r="E131" s="3"/>
      <c r="F131" s="3">
        <v>978</v>
      </c>
      <c r="G131" s="3">
        <v>1046</v>
      </c>
      <c r="H131" s="3"/>
      <c r="I131" s="3"/>
      <c r="J131" s="3"/>
      <c r="K131" s="3"/>
      <c r="L131" s="3"/>
      <c r="M131" s="3"/>
      <c r="N131" s="3">
        <f>SUM(D131:M131)</f>
        <v>2024</v>
      </c>
      <c r="O131" s="3">
        <f>COUNT(D131:M131)*6</f>
        <v>12</v>
      </c>
      <c r="P131" s="15">
        <f>N131/O131</f>
        <v>168.66666666666666</v>
      </c>
    </row>
    <row r="132" spans="1:16" ht="12.75">
      <c r="A132" s="3">
        <v>130</v>
      </c>
      <c r="B132" s="3" t="s">
        <v>67</v>
      </c>
      <c r="C132" s="3" t="s">
        <v>35</v>
      </c>
      <c r="D132" s="3">
        <v>1084</v>
      </c>
      <c r="E132" s="3">
        <v>1054</v>
      </c>
      <c r="F132" s="3">
        <v>958</v>
      </c>
      <c r="G132" s="3">
        <v>1017</v>
      </c>
      <c r="H132" s="3">
        <v>988</v>
      </c>
      <c r="I132" s="3"/>
      <c r="J132" s="3">
        <v>957</v>
      </c>
      <c r="K132" s="3">
        <v>992</v>
      </c>
      <c r="L132" s="3"/>
      <c r="M132" s="3"/>
      <c r="N132" s="3">
        <f>SUM(D132:M132)</f>
        <v>7050</v>
      </c>
      <c r="O132" s="3">
        <f>COUNT(D132:M132)*6</f>
        <v>42</v>
      </c>
      <c r="P132" s="15">
        <f>N132/O132</f>
        <v>167.85714285714286</v>
      </c>
    </row>
    <row r="133" spans="1:16" ht="12.75">
      <c r="A133" s="3">
        <v>131</v>
      </c>
      <c r="B133" s="3" t="s">
        <v>200</v>
      </c>
      <c r="C133" s="3" t="s">
        <v>72</v>
      </c>
      <c r="D133" s="3">
        <v>965</v>
      </c>
      <c r="E133" s="3"/>
      <c r="F133" s="3">
        <v>917</v>
      </c>
      <c r="G133" s="3"/>
      <c r="H133" s="3"/>
      <c r="I133" s="3">
        <v>1116</v>
      </c>
      <c r="J133" s="3">
        <v>1046</v>
      </c>
      <c r="K133" s="3">
        <v>988</v>
      </c>
      <c r="L133" s="3"/>
      <c r="M133" s="3"/>
      <c r="N133" s="3">
        <f>SUM(D133:M133)</f>
        <v>5032</v>
      </c>
      <c r="O133" s="3">
        <f>COUNT(D133:M133)*6</f>
        <v>30</v>
      </c>
      <c r="P133" s="15">
        <f>N133/O133</f>
        <v>167.73333333333332</v>
      </c>
    </row>
    <row r="134" spans="1:16" ht="12.75">
      <c r="A134" s="3">
        <v>132</v>
      </c>
      <c r="B134" s="3" t="s">
        <v>175</v>
      </c>
      <c r="C134" s="3" t="s">
        <v>25</v>
      </c>
      <c r="D134" s="3">
        <v>1008</v>
      </c>
      <c r="E134" s="3">
        <v>1074</v>
      </c>
      <c r="F134" s="3"/>
      <c r="G134" s="3">
        <v>908</v>
      </c>
      <c r="H134" s="3"/>
      <c r="I134" s="3">
        <v>919</v>
      </c>
      <c r="J134" s="3"/>
      <c r="K134" s="3">
        <v>1116</v>
      </c>
      <c r="L134" s="3"/>
      <c r="M134" s="3"/>
      <c r="N134" s="3">
        <f>SUM(D134:M134)</f>
        <v>5025</v>
      </c>
      <c r="O134" s="3">
        <f>COUNT(D134:M134)*6</f>
        <v>30</v>
      </c>
      <c r="P134" s="15">
        <f>N134/O134</f>
        <v>167.5</v>
      </c>
    </row>
    <row r="135" spans="1:16" ht="12.75">
      <c r="A135" s="3">
        <v>133</v>
      </c>
      <c r="B135" s="3" t="s">
        <v>224</v>
      </c>
      <c r="C135" s="3" t="s">
        <v>16</v>
      </c>
      <c r="D135" s="3">
        <v>1116</v>
      </c>
      <c r="E135" s="3">
        <v>893</v>
      </c>
      <c r="F135" s="3"/>
      <c r="G135" s="3"/>
      <c r="H135" s="3"/>
      <c r="I135" s="3"/>
      <c r="J135" s="3"/>
      <c r="K135" s="3"/>
      <c r="L135" s="3"/>
      <c r="M135" s="3"/>
      <c r="N135" s="3">
        <f>SUM(D135:M135)</f>
        <v>2009</v>
      </c>
      <c r="O135" s="3">
        <f>COUNT(D135:M135)*6</f>
        <v>12</v>
      </c>
      <c r="P135" s="15">
        <f>N135/O135</f>
        <v>167.41666666666666</v>
      </c>
    </row>
    <row r="136" spans="1:16" ht="12.75">
      <c r="A136" s="3">
        <v>134</v>
      </c>
      <c r="B136" s="3" t="s">
        <v>141</v>
      </c>
      <c r="C136" s="3" t="s">
        <v>72</v>
      </c>
      <c r="D136" s="3">
        <v>979</v>
      </c>
      <c r="E136" s="3">
        <v>933</v>
      </c>
      <c r="F136" s="3"/>
      <c r="G136" s="3">
        <v>1091</v>
      </c>
      <c r="H136" s="3">
        <v>963</v>
      </c>
      <c r="I136" s="3">
        <v>1034</v>
      </c>
      <c r="J136" s="3">
        <v>1027</v>
      </c>
      <c r="K136" s="3"/>
      <c r="L136" s="3"/>
      <c r="M136" s="3"/>
      <c r="N136" s="3">
        <f>SUM(D136:M136)</f>
        <v>6027</v>
      </c>
      <c r="O136" s="3">
        <f>COUNT(D136:M136)*6</f>
        <v>36</v>
      </c>
      <c r="P136" s="15">
        <f>N136/O136</f>
        <v>167.41666666666666</v>
      </c>
    </row>
    <row r="137" spans="1:16" ht="12.75">
      <c r="A137" s="3">
        <v>135</v>
      </c>
      <c r="B137" s="29" t="s">
        <v>301</v>
      </c>
      <c r="C137" s="29" t="s">
        <v>36</v>
      </c>
      <c r="D137" s="3"/>
      <c r="E137" s="3"/>
      <c r="F137" s="3"/>
      <c r="G137" s="3"/>
      <c r="H137" s="3">
        <v>985</v>
      </c>
      <c r="I137" s="3"/>
      <c r="J137" s="3"/>
      <c r="K137" s="3">
        <v>1016</v>
      </c>
      <c r="L137" s="3"/>
      <c r="M137" s="3"/>
      <c r="N137" s="3">
        <f>SUM(D137:M137)</f>
        <v>2001</v>
      </c>
      <c r="O137" s="3">
        <f>COUNT(D137:M137)*6</f>
        <v>12</v>
      </c>
      <c r="P137" s="15">
        <f>N137/O137</f>
        <v>166.75</v>
      </c>
    </row>
    <row r="138" spans="1:16" ht="12.75">
      <c r="A138" s="3">
        <v>136</v>
      </c>
      <c r="B138" s="29" t="s">
        <v>306</v>
      </c>
      <c r="C138" s="29" t="s">
        <v>25</v>
      </c>
      <c r="D138" s="3"/>
      <c r="E138" s="3"/>
      <c r="F138" s="3"/>
      <c r="G138" s="3">
        <v>991</v>
      </c>
      <c r="H138" s="3">
        <v>1003</v>
      </c>
      <c r="I138" s="3">
        <v>994</v>
      </c>
      <c r="J138" s="3"/>
      <c r="K138" s="3"/>
      <c r="L138" s="3"/>
      <c r="M138" s="3"/>
      <c r="N138" s="3">
        <f>SUM(D138:M138)</f>
        <v>2988</v>
      </c>
      <c r="O138" s="3">
        <f>COUNT(D138:M138)*6</f>
        <v>18</v>
      </c>
      <c r="P138" s="15">
        <f>N138/O138</f>
        <v>166</v>
      </c>
    </row>
    <row r="139" spans="1:16" ht="12.75">
      <c r="A139" s="3">
        <v>137</v>
      </c>
      <c r="B139" s="3" t="s">
        <v>66</v>
      </c>
      <c r="C139" s="3" t="s">
        <v>35</v>
      </c>
      <c r="D139" s="3">
        <v>1010</v>
      </c>
      <c r="E139" s="3">
        <v>961</v>
      </c>
      <c r="F139" s="3">
        <v>863</v>
      </c>
      <c r="G139" s="3">
        <v>982</v>
      </c>
      <c r="H139" s="3">
        <v>1030</v>
      </c>
      <c r="I139" s="3">
        <v>1030</v>
      </c>
      <c r="J139" s="3">
        <v>1135</v>
      </c>
      <c r="K139" s="3">
        <v>928</v>
      </c>
      <c r="L139" s="3"/>
      <c r="M139" s="3"/>
      <c r="N139" s="3">
        <f>SUM(D139:M139)</f>
        <v>7939</v>
      </c>
      <c r="O139" s="3">
        <f>COUNT(D139:M139)*6</f>
        <v>48</v>
      </c>
      <c r="P139" s="15">
        <f>N139/O139</f>
        <v>165.39583333333334</v>
      </c>
    </row>
    <row r="140" spans="1:16" ht="12.75">
      <c r="A140" s="3">
        <v>138</v>
      </c>
      <c r="B140" s="3" t="s">
        <v>262</v>
      </c>
      <c r="C140" s="3" t="s">
        <v>36</v>
      </c>
      <c r="D140" s="3">
        <v>984</v>
      </c>
      <c r="E140" s="3"/>
      <c r="F140" s="3"/>
      <c r="G140" s="3"/>
      <c r="H140" s="3"/>
      <c r="I140" s="3"/>
      <c r="J140" s="3"/>
      <c r="K140" s="3"/>
      <c r="L140" s="3"/>
      <c r="M140" s="3"/>
      <c r="N140" s="3">
        <f>SUM(D140:M140)</f>
        <v>984</v>
      </c>
      <c r="O140" s="3">
        <f>COUNT(D140:M140)*6</f>
        <v>6</v>
      </c>
      <c r="P140" s="15">
        <f>N140/O140</f>
        <v>164</v>
      </c>
    </row>
    <row r="141" spans="1:16" ht="12.75">
      <c r="A141" s="3">
        <v>139</v>
      </c>
      <c r="B141" s="3" t="s">
        <v>170</v>
      </c>
      <c r="C141" s="3" t="s">
        <v>58</v>
      </c>
      <c r="D141" s="3">
        <v>1039</v>
      </c>
      <c r="E141" s="3">
        <v>905</v>
      </c>
      <c r="F141" s="3"/>
      <c r="G141" s="3">
        <v>964</v>
      </c>
      <c r="H141" s="3">
        <v>974</v>
      </c>
      <c r="I141" s="3">
        <v>1012</v>
      </c>
      <c r="J141" s="3"/>
      <c r="K141" s="3"/>
      <c r="L141" s="3">
        <v>1007</v>
      </c>
      <c r="M141" s="3"/>
      <c r="N141" s="3">
        <f>SUM(D141:M141)</f>
        <v>5901</v>
      </c>
      <c r="O141" s="3">
        <f>COUNT(D141:M141)*6</f>
        <v>36</v>
      </c>
      <c r="P141" s="15">
        <f>N141/O141</f>
        <v>163.91666666666666</v>
      </c>
    </row>
    <row r="142" spans="1:16" ht="12.75">
      <c r="A142" s="3">
        <v>140</v>
      </c>
      <c r="B142" s="3" t="s">
        <v>274</v>
      </c>
      <c r="C142" s="3" t="s">
        <v>71</v>
      </c>
      <c r="D142" s="3"/>
      <c r="E142" s="3">
        <v>918</v>
      </c>
      <c r="F142" s="3">
        <v>1036</v>
      </c>
      <c r="G142" s="3">
        <v>875</v>
      </c>
      <c r="H142" s="3">
        <v>971</v>
      </c>
      <c r="I142" s="3">
        <v>1047</v>
      </c>
      <c r="J142" s="3">
        <v>950</v>
      </c>
      <c r="K142" s="3">
        <v>968</v>
      </c>
      <c r="L142" s="3">
        <v>1062</v>
      </c>
      <c r="M142" s="3"/>
      <c r="N142" s="3">
        <f>SUM(D142:M142)</f>
        <v>7827</v>
      </c>
      <c r="O142" s="3">
        <f>COUNT(D142:M142)*6</f>
        <v>48</v>
      </c>
      <c r="P142" s="15">
        <f>N142/O142</f>
        <v>163.0625</v>
      </c>
    </row>
    <row r="143" spans="1:16" ht="12.75">
      <c r="A143" s="3">
        <v>141</v>
      </c>
      <c r="B143" s="3" t="s">
        <v>64</v>
      </c>
      <c r="C143" s="3" t="s">
        <v>35</v>
      </c>
      <c r="D143" s="3">
        <v>879</v>
      </c>
      <c r="E143" s="3">
        <v>1012</v>
      </c>
      <c r="F143" s="3">
        <v>979</v>
      </c>
      <c r="G143" s="3">
        <v>941</v>
      </c>
      <c r="H143" s="3">
        <v>1037</v>
      </c>
      <c r="I143" s="3">
        <v>1002</v>
      </c>
      <c r="J143" s="3">
        <v>893</v>
      </c>
      <c r="K143" s="3">
        <v>986</v>
      </c>
      <c r="L143" s="3">
        <v>1027</v>
      </c>
      <c r="M143" s="3"/>
      <c r="N143" s="3">
        <f>SUM(D143:M143)</f>
        <v>8756</v>
      </c>
      <c r="O143" s="3">
        <f>COUNT(D143:M143)*6</f>
        <v>54</v>
      </c>
      <c r="P143" s="15">
        <f>N143/O143</f>
        <v>162.14814814814815</v>
      </c>
    </row>
    <row r="144" spans="1:16" ht="12.75">
      <c r="A144" s="3">
        <v>142</v>
      </c>
      <c r="B144" s="3" t="s">
        <v>70</v>
      </c>
      <c r="C144" s="3" t="s">
        <v>35</v>
      </c>
      <c r="D144" s="3"/>
      <c r="E144" s="3">
        <v>1024</v>
      </c>
      <c r="F144" s="3">
        <v>941</v>
      </c>
      <c r="G144" s="3">
        <v>986</v>
      </c>
      <c r="H144" s="3">
        <v>957</v>
      </c>
      <c r="I144" s="3">
        <v>927</v>
      </c>
      <c r="J144" s="3">
        <v>957</v>
      </c>
      <c r="K144" s="3"/>
      <c r="L144" s="3">
        <v>977</v>
      </c>
      <c r="M144" s="3"/>
      <c r="N144" s="3">
        <f>SUM(D144:M144)</f>
        <v>6769</v>
      </c>
      <c r="O144" s="3">
        <f>COUNT(D144:M144)*6</f>
        <v>42</v>
      </c>
      <c r="P144" s="15">
        <f>N144/O144</f>
        <v>161.16666666666666</v>
      </c>
    </row>
    <row r="145" spans="1:16" ht="12.75">
      <c r="A145" s="3">
        <v>143</v>
      </c>
      <c r="B145" s="29" t="s">
        <v>300</v>
      </c>
      <c r="C145" s="29" t="s">
        <v>58</v>
      </c>
      <c r="D145" s="3"/>
      <c r="E145" s="3"/>
      <c r="F145" s="3"/>
      <c r="G145" s="3">
        <v>941</v>
      </c>
      <c r="H145" s="3">
        <v>968</v>
      </c>
      <c r="I145" s="3"/>
      <c r="J145" s="3"/>
      <c r="K145" s="3"/>
      <c r="L145" s="3"/>
      <c r="M145" s="3"/>
      <c r="N145" s="3">
        <f>SUM(D145:M145)</f>
        <v>1909</v>
      </c>
      <c r="O145" s="3">
        <f>COUNT(D145:M145)*6</f>
        <v>12</v>
      </c>
      <c r="P145" s="15">
        <f>N145/O145</f>
        <v>159.08333333333334</v>
      </c>
    </row>
    <row r="146" spans="1:16" ht="12.75">
      <c r="A146" s="3">
        <v>144</v>
      </c>
      <c r="B146" s="29" t="s">
        <v>296</v>
      </c>
      <c r="C146" s="29" t="s">
        <v>71</v>
      </c>
      <c r="D146" s="3"/>
      <c r="E146" s="3"/>
      <c r="F146" s="3"/>
      <c r="G146" s="3">
        <v>919</v>
      </c>
      <c r="H146" s="3">
        <v>999</v>
      </c>
      <c r="I146" s="3">
        <v>927</v>
      </c>
      <c r="J146" s="3"/>
      <c r="K146" s="3">
        <v>950</v>
      </c>
      <c r="L146" s="3"/>
      <c r="M146" s="3"/>
      <c r="N146" s="3">
        <f>SUM(D146:M146)</f>
        <v>3795</v>
      </c>
      <c r="O146" s="3">
        <f>COUNT(D146:M146)*6</f>
        <v>24</v>
      </c>
      <c r="P146" s="15">
        <f>N146/O146</f>
        <v>158.125</v>
      </c>
    </row>
    <row r="147" spans="1:16" ht="12.75">
      <c r="A147" s="3">
        <v>145</v>
      </c>
      <c r="B147" s="3" t="s">
        <v>62</v>
      </c>
      <c r="C147" s="3" t="s">
        <v>35</v>
      </c>
      <c r="D147" s="3">
        <v>940</v>
      </c>
      <c r="E147" s="3">
        <v>915</v>
      </c>
      <c r="F147" s="3">
        <v>1085</v>
      </c>
      <c r="G147" s="3">
        <v>969</v>
      </c>
      <c r="H147" s="3">
        <v>965</v>
      </c>
      <c r="I147" s="3">
        <v>889</v>
      </c>
      <c r="J147" s="3">
        <v>896</v>
      </c>
      <c r="K147" s="3">
        <v>914</v>
      </c>
      <c r="L147" s="3">
        <v>956</v>
      </c>
      <c r="M147" s="3"/>
      <c r="N147" s="3">
        <f>SUM(D147:M147)</f>
        <v>8529</v>
      </c>
      <c r="O147" s="3">
        <f>COUNT(D147:M147)*6</f>
        <v>54</v>
      </c>
      <c r="P147" s="15">
        <f>N147/O147</f>
        <v>157.94444444444446</v>
      </c>
    </row>
    <row r="148" spans="1:16" ht="12.75">
      <c r="A148" s="3">
        <v>146</v>
      </c>
      <c r="B148" s="3" t="s">
        <v>272</v>
      </c>
      <c r="C148" s="3" t="s">
        <v>35</v>
      </c>
      <c r="D148" s="3"/>
      <c r="E148" s="3">
        <v>891</v>
      </c>
      <c r="F148" s="3">
        <v>995</v>
      </c>
      <c r="G148" s="3"/>
      <c r="H148" s="3"/>
      <c r="I148" s="3"/>
      <c r="J148" s="3"/>
      <c r="K148" s="3"/>
      <c r="L148" s="3"/>
      <c r="M148" s="3"/>
      <c r="N148" s="3">
        <f>SUM(D148:M148)</f>
        <v>1886</v>
      </c>
      <c r="O148" s="3">
        <f>COUNT(D148:M148)*6</f>
        <v>12</v>
      </c>
      <c r="P148" s="15">
        <f>N148/O148</f>
        <v>157.16666666666666</v>
      </c>
    </row>
    <row r="149" spans="1:16" ht="12.75">
      <c r="A149" s="3">
        <v>147</v>
      </c>
      <c r="B149" s="3" t="s">
        <v>213</v>
      </c>
      <c r="C149" s="3" t="s">
        <v>25</v>
      </c>
      <c r="D149" s="3"/>
      <c r="E149" s="3">
        <v>938</v>
      </c>
      <c r="F149" s="3">
        <v>897</v>
      </c>
      <c r="G149" s="3"/>
      <c r="H149" s="3"/>
      <c r="I149" s="3">
        <v>961</v>
      </c>
      <c r="J149" s="3"/>
      <c r="K149" s="3"/>
      <c r="L149" s="3">
        <v>957</v>
      </c>
      <c r="M149" s="3"/>
      <c r="N149" s="3">
        <f>SUM(D149:M149)</f>
        <v>3753</v>
      </c>
      <c r="O149" s="3">
        <f>COUNT(D149:M149)*6</f>
        <v>24</v>
      </c>
      <c r="P149" s="15">
        <f>N149/O149</f>
        <v>156.375</v>
      </c>
    </row>
    <row r="150" spans="1:16" ht="12.75">
      <c r="A150" s="3">
        <v>148</v>
      </c>
      <c r="B150" s="29" t="s">
        <v>303</v>
      </c>
      <c r="C150" s="3" t="s">
        <v>36</v>
      </c>
      <c r="D150" s="3"/>
      <c r="E150" s="3"/>
      <c r="F150" s="3">
        <v>978</v>
      </c>
      <c r="G150" s="3">
        <v>1024</v>
      </c>
      <c r="H150" s="3">
        <v>907</v>
      </c>
      <c r="I150" s="3">
        <v>839</v>
      </c>
      <c r="J150" s="3"/>
      <c r="K150" s="3"/>
      <c r="L150" s="3"/>
      <c r="M150" s="3"/>
      <c r="N150" s="3">
        <f>SUM(D150:M150)</f>
        <v>3748</v>
      </c>
      <c r="O150" s="3">
        <f>COUNT(D150:M150)*6</f>
        <v>24</v>
      </c>
      <c r="P150" s="15">
        <f>N150/O150</f>
        <v>156.16666666666666</v>
      </c>
    </row>
    <row r="151" spans="1:16" ht="12.75">
      <c r="A151" s="3">
        <v>149</v>
      </c>
      <c r="B151" s="3" t="s">
        <v>285</v>
      </c>
      <c r="C151" s="3" t="s">
        <v>36</v>
      </c>
      <c r="D151" s="3"/>
      <c r="E151" s="3"/>
      <c r="F151" s="3">
        <v>932</v>
      </c>
      <c r="G151" s="3"/>
      <c r="H151" s="3"/>
      <c r="I151" s="3"/>
      <c r="J151" s="3"/>
      <c r="K151" s="3"/>
      <c r="L151" s="3"/>
      <c r="M151" s="3"/>
      <c r="N151" s="3">
        <f>SUM(D151:M151)</f>
        <v>932</v>
      </c>
      <c r="O151" s="3">
        <f>COUNT(D151:M151)*6</f>
        <v>6</v>
      </c>
      <c r="P151" s="15">
        <f>N151/O151</f>
        <v>155.33333333333334</v>
      </c>
    </row>
    <row r="152" spans="1:16" ht="12.75">
      <c r="A152" s="3">
        <v>150</v>
      </c>
      <c r="B152" s="29" t="s">
        <v>202</v>
      </c>
      <c r="C152" s="29" t="s">
        <v>25</v>
      </c>
      <c r="D152" s="3"/>
      <c r="E152" s="3">
        <v>970</v>
      </c>
      <c r="F152" s="3">
        <v>885</v>
      </c>
      <c r="G152" s="3">
        <v>902</v>
      </c>
      <c r="H152" s="3"/>
      <c r="I152" s="3"/>
      <c r="J152" s="3"/>
      <c r="K152" s="3"/>
      <c r="L152" s="3"/>
      <c r="M152" s="3"/>
      <c r="N152" s="3">
        <f>SUM(D152:M152)</f>
        <v>2757</v>
      </c>
      <c r="O152" s="3">
        <f>COUNT(D152:M152)*6</f>
        <v>18</v>
      </c>
      <c r="P152" s="15">
        <f>N152/O152</f>
        <v>153.16666666666666</v>
      </c>
    </row>
    <row r="153" spans="1:16" ht="12.75">
      <c r="A153" s="3">
        <v>151</v>
      </c>
      <c r="B153" s="3" t="s">
        <v>210</v>
      </c>
      <c r="C153" s="3" t="s">
        <v>35</v>
      </c>
      <c r="D153" s="3"/>
      <c r="E153" s="3">
        <v>871</v>
      </c>
      <c r="F153" s="3">
        <v>886</v>
      </c>
      <c r="G153" s="3">
        <v>888</v>
      </c>
      <c r="H153" s="3">
        <v>846</v>
      </c>
      <c r="I153" s="3">
        <v>975</v>
      </c>
      <c r="J153" s="3">
        <v>923</v>
      </c>
      <c r="K153" s="3">
        <v>949</v>
      </c>
      <c r="L153" s="3">
        <v>922</v>
      </c>
      <c r="M153" s="3"/>
      <c r="N153" s="3">
        <f>SUM(D153:M153)</f>
        <v>7260</v>
      </c>
      <c r="O153" s="3">
        <f>COUNT(D153:M153)*6</f>
        <v>48</v>
      </c>
      <c r="P153" s="15">
        <f>N153/O153</f>
        <v>151.25</v>
      </c>
    </row>
    <row r="154" spans="1:16" ht="12.75">
      <c r="A154" s="3">
        <v>152</v>
      </c>
      <c r="B154" s="3" t="s">
        <v>318</v>
      </c>
      <c r="C154" s="3" t="s">
        <v>71</v>
      </c>
      <c r="D154" s="3"/>
      <c r="E154" s="3"/>
      <c r="F154" s="3"/>
      <c r="G154" s="3"/>
      <c r="H154" s="3"/>
      <c r="I154" s="3">
        <v>804</v>
      </c>
      <c r="J154" s="3">
        <v>917</v>
      </c>
      <c r="K154" s="3">
        <v>973</v>
      </c>
      <c r="L154" s="3"/>
      <c r="M154" s="3"/>
      <c r="N154" s="3">
        <f>SUM(D154:M154)</f>
        <v>2694</v>
      </c>
      <c r="O154" s="3">
        <f>COUNT(D154:M154)*6</f>
        <v>18</v>
      </c>
      <c r="P154" s="15">
        <f>N154/O154</f>
        <v>149.66666666666666</v>
      </c>
    </row>
    <row r="155" spans="1:16" ht="12.75">
      <c r="A155" s="3">
        <v>153</v>
      </c>
      <c r="B155" s="29" t="s">
        <v>178</v>
      </c>
      <c r="C155" s="29" t="s">
        <v>72</v>
      </c>
      <c r="D155" s="3"/>
      <c r="E155" s="3"/>
      <c r="F155" s="3"/>
      <c r="G155" s="3">
        <v>851</v>
      </c>
      <c r="H155" s="3">
        <v>824</v>
      </c>
      <c r="I155" s="3"/>
      <c r="J155" s="3"/>
      <c r="K155" s="3">
        <v>943</v>
      </c>
      <c r="L155" s="3"/>
      <c r="M155" s="3"/>
      <c r="N155" s="3">
        <f>SUM(D155:M155)</f>
        <v>2618</v>
      </c>
      <c r="O155" s="3">
        <f>COUNT(D155:M155)*6</f>
        <v>18</v>
      </c>
      <c r="P155" s="15">
        <f>N155/O155</f>
        <v>145.44444444444446</v>
      </c>
    </row>
    <row r="156" spans="1:16" ht="12.75">
      <c r="A156" s="3">
        <v>154</v>
      </c>
      <c r="B156" s="29" t="s">
        <v>333</v>
      </c>
      <c r="C156" s="29" t="s">
        <v>16</v>
      </c>
      <c r="D156" s="3"/>
      <c r="E156" s="3"/>
      <c r="F156" s="3"/>
      <c r="G156" s="3"/>
      <c r="H156" s="3"/>
      <c r="I156" s="3"/>
      <c r="J156" s="3"/>
      <c r="K156" s="3"/>
      <c r="L156" s="3">
        <v>851</v>
      </c>
      <c r="M156" s="3"/>
      <c r="N156" s="3">
        <f>SUM(D156:M156)</f>
        <v>851</v>
      </c>
      <c r="O156" s="3">
        <f>COUNT(D156:M156)*6</f>
        <v>6</v>
      </c>
      <c r="P156" s="15">
        <f>N156/O156</f>
        <v>141.83333333333334</v>
      </c>
    </row>
    <row r="157" spans="1:16" ht="12.75">
      <c r="A157" s="3">
        <v>155</v>
      </c>
      <c r="B157" s="3" t="s">
        <v>59</v>
      </c>
      <c r="C157" s="3" t="s">
        <v>71</v>
      </c>
      <c r="D157" s="3">
        <v>823</v>
      </c>
      <c r="E157" s="3"/>
      <c r="F157" s="3"/>
      <c r="G157" s="3"/>
      <c r="H157" s="3"/>
      <c r="I157" s="3"/>
      <c r="J157" s="3"/>
      <c r="K157" s="3"/>
      <c r="L157" s="3"/>
      <c r="M157" s="3"/>
      <c r="N157" s="3">
        <f>SUM(D157:M157)</f>
        <v>823</v>
      </c>
      <c r="O157" s="3">
        <f>COUNT(D157:M157)*6</f>
        <v>6</v>
      </c>
      <c r="P157" s="15">
        <f>N157/O157</f>
        <v>137.16666666666666</v>
      </c>
    </row>
    <row r="158" spans="1:1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15"/>
    </row>
    <row r="159" spans="15:16" ht="12.75">
      <c r="O159" s="6"/>
      <c r="P159" s="18"/>
    </row>
    <row r="160" spans="2:16" ht="12.75">
      <c r="B160" t="s">
        <v>93</v>
      </c>
      <c r="O160" s="6"/>
      <c r="P160" s="18"/>
    </row>
    <row r="161" spans="2:16" ht="12.75">
      <c r="B161" t="s">
        <v>94</v>
      </c>
      <c r="C161" t="s">
        <v>95</v>
      </c>
      <c r="F161" t="s">
        <v>96</v>
      </c>
      <c r="H161" t="s">
        <v>97</v>
      </c>
      <c r="J161" t="s">
        <v>98</v>
      </c>
      <c r="L161" t="s">
        <v>99</v>
      </c>
      <c r="N161" t="s">
        <v>100</v>
      </c>
      <c r="O161" s="6"/>
      <c r="P161" s="18"/>
    </row>
    <row r="162" spans="15:16" ht="12.75">
      <c r="O162" s="6"/>
      <c r="P162" s="18"/>
    </row>
    <row r="163" spans="2:16" ht="12.75">
      <c r="B163" t="s">
        <v>101</v>
      </c>
      <c r="C163" t="s">
        <v>102</v>
      </c>
      <c r="F163" s="33" t="s">
        <v>203</v>
      </c>
      <c r="H163" t="s">
        <v>208</v>
      </c>
      <c r="J163" s="33" t="s">
        <v>312</v>
      </c>
      <c r="O163" s="6"/>
      <c r="P163" s="18"/>
    </row>
    <row r="164" spans="15:16" ht="12.75">
      <c r="O164" s="6"/>
      <c r="P164" s="18"/>
    </row>
    <row r="165" spans="1:16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18"/>
    </row>
    <row r="166" spans="1:16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18"/>
    </row>
    <row r="167" spans="1:16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18"/>
    </row>
    <row r="168" spans="1:16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18"/>
    </row>
    <row r="169" spans="1:16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18"/>
    </row>
    <row r="170" spans="1:16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18"/>
    </row>
    <row r="171" spans="1:16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18"/>
    </row>
    <row r="172" spans="1:16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18"/>
    </row>
    <row r="173" spans="1:16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18"/>
    </row>
    <row r="174" spans="1:16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18"/>
    </row>
    <row r="175" spans="1:16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18"/>
    </row>
    <row r="176" spans="1:16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18"/>
    </row>
    <row r="177" spans="1:16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18"/>
    </row>
    <row r="178" spans="1:16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18"/>
    </row>
    <row r="179" spans="1:16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18"/>
    </row>
    <row r="180" spans="1:16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18"/>
    </row>
    <row r="181" spans="1:16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18"/>
    </row>
    <row r="182" spans="1:16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18"/>
    </row>
    <row r="183" spans="1:16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18"/>
    </row>
    <row r="184" spans="1:16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18"/>
    </row>
    <row r="185" spans="1:16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18"/>
    </row>
    <row r="186" spans="1:16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18"/>
    </row>
    <row r="187" spans="1:16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18"/>
    </row>
    <row r="188" spans="1:16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18"/>
    </row>
    <row r="189" spans="1:16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18"/>
    </row>
    <row r="190" spans="1:16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18"/>
    </row>
    <row r="191" spans="1:16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18"/>
    </row>
    <row r="192" spans="1:16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18"/>
    </row>
    <row r="193" spans="1:16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18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40"/>
  <sheetViews>
    <sheetView zoomScalePageLayoutView="0" workbookViewId="0" topLeftCell="A1">
      <selection activeCell="R6" sqref="R6"/>
    </sheetView>
  </sheetViews>
  <sheetFormatPr defaultColWidth="9.140625" defaultRowHeight="12.75"/>
  <cols>
    <col min="1" max="1" width="3.7109375" style="0" customWidth="1"/>
    <col min="2" max="2" width="21.140625" style="0" customWidth="1"/>
    <col min="3" max="3" width="5.8515625" style="0" customWidth="1"/>
    <col min="4" max="13" width="6.8515625" style="0" customWidth="1"/>
    <col min="14" max="14" width="9.140625" style="0" customWidth="1"/>
    <col min="15" max="15" width="5.8515625" style="0" customWidth="1"/>
  </cols>
  <sheetData>
    <row r="1" spans="1:8" ht="27">
      <c r="A1" s="1" t="s">
        <v>259</v>
      </c>
      <c r="H1" s="5" t="s">
        <v>74</v>
      </c>
    </row>
    <row r="2" spans="1:16" ht="12.75">
      <c r="A2" s="3"/>
      <c r="B2" s="3" t="s">
        <v>14</v>
      </c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</row>
    <row r="3" spans="1:16" ht="12.75">
      <c r="A3" s="3">
        <v>1</v>
      </c>
      <c r="B3" s="3" t="s">
        <v>76</v>
      </c>
      <c r="C3" s="3" t="s">
        <v>209</v>
      </c>
      <c r="D3" s="3">
        <v>1222</v>
      </c>
      <c r="E3" s="3">
        <v>1102</v>
      </c>
      <c r="F3" s="3">
        <v>1312</v>
      </c>
      <c r="G3" s="3">
        <v>1257</v>
      </c>
      <c r="H3" s="3">
        <v>1263</v>
      </c>
      <c r="I3" s="3"/>
      <c r="J3" s="3"/>
      <c r="K3" s="3"/>
      <c r="L3" s="3">
        <v>1108</v>
      </c>
      <c r="M3" s="3"/>
      <c r="N3" s="3">
        <f aca="true" t="shared" si="0" ref="N3:N38">SUM(D3:M3)</f>
        <v>7264</v>
      </c>
      <c r="O3" s="3">
        <f aca="true" t="shared" si="1" ref="O3:O38">COUNT(D3:M3)*6</f>
        <v>36</v>
      </c>
      <c r="P3" s="15">
        <f aca="true" t="shared" si="2" ref="P3:P38">N3/O3</f>
        <v>201.77777777777777</v>
      </c>
    </row>
    <row r="4" spans="1:16" ht="12.75">
      <c r="A4" s="3">
        <v>2</v>
      </c>
      <c r="B4" s="3" t="s">
        <v>84</v>
      </c>
      <c r="C4" s="3" t="s">
        <v>58</v>
      </c>
      <c r="D4" s="3"/>
      <c r="E4" s="3">
        <v>1091</v>
      </c>
      <c r="F4" s="3">
        <v>1227</v>
      </c>
      <c r="G4" s="3">
        <v>1161</v>
      </c>
      <c r="H4" s="3">
        <v>1242</v>
      </c>
      <c r="I4" s="3">
        <v>1252</v>
      </c>
      <c r="J4" s="3">
        <v>1151</v>
      </c>
      <c r="K4" s="3"/>
      <c r="L4" s="3">
        <v>1260</v>
      </c>
      <c r="M4" s="3"/>
      <c r="N4" s="3">
        <f t="shared" si="0"/>
        <v>8384</v>
      </c>
      <c r="O4" s="3">
        <f t="shared" si="1"/>
        <v>42</v>
      </c>
      <c r="P4" s="15">
        <f t="shared" si="2"/>
        <v>199.61904761904762</v>
      </c>
    </row>
    <row r="5" spans="1:16" ht="12.75">
      <c r="A5" s="3">
        <v>3</v>
      </c>
      <c r="B5" s="3" t="s">
        <v>77</v>
      </c>
      <c r="C5" s="3" t="s">
        <v>71</v>
      </c>
      <c r="D5" s="3">
        <v>1061</v>
      </c>
      <c r="E5" s="3">
        <v>1201</v>
      </c>
      <c r="F5" s="3">
        <v>1271</v>
      </c>
      <c r="G5" s="3">
        <v>1235</v>
      </c>
      <c r="H5" s="3">
        <v>1145</v>
      </c>
      <c r="I5" s="3">
        <v>1121</v>
      </c>
      <c r="J5" s="3">
        <v>1133</v>
      </c>
      <c r="K5" s="19"/>
      <c r="L5" s="3">
        <v>1239</v>
      </c>
      <c r="M5" s="3"/>
      <c r="N5" s="3">
        <f t="shared" si="0"/>
        <v>9406</v>
      </c>
      <c r="O5" s="3">
        <f t="shared" si="1"/>
        <v>48</v>
      </c>
      <c r="P5" s="15">
        <f t="shared" si="2"/>
        <v>195.95833333333334</v>
      </c>
    </row>
    <row r="6" spans="1:16" ht="12.75">
      <c r="A6" s="3">
        <v>4</v>
      </c>
      <c r="B6" s="3" t="s">
        <v>215</v>
      </c>
      <c r="C6" s="3" t="s">
        <v>71</v>
      </c>
      <c r="D6" s="3">
        <v>1047</v>
      </c>
      <c r="E6" s="3">
        <v>1205</v>
      </c>
      <c r="F6" s="3">
        <v>1097</v>
      </c>
      <c r="G6" s="3">
        <v>1056</v>
      </c>
      <c r="H6" s="3">
        <v>1079</v>
      </c>
      <c r="I6" s="3">
        <v>1166</v>
      </c>
      <c r="J6" s="3">
        <v>1227</v>
      </c>
      <c r="K6" s="19">
        <v>1232</v>
      </c>
      <c r="L6" s="3">
        <v>1276</v>
      </c>
      <c r="M6" s="3"/>
      <c r="N6" s="3">
        <f t="shared" si="0"/>
        <v>10385</v>
      </c>
      <c r="O6" s="3">
        <f t="shared" si="1"/>
        <v>54</v>
      </c>
      <c r="P6" s="15">
        <f t="shared" si="2"/>
        <v>192.3148148148148</v>
      </c>
    </row>
    <row r="7" spans="1:16" ht="12.75">
      <c r="A7" s="3">
        <v>5</v>
      </c>
      <c r="B7" s="3" t="s">
        <v>160</v>
      </c>
      <c r="C7" s="3" t="s">
        <v>58</v>
      </c>
      <c r="D7" s="3">
        <v>1105</v>
      </c>
      <c r="E7" s="3">
        <v>1003</v>
      </c>
      <c r="F7" s="3">
        <v>1132</v>
      </c>
      <c r="G7" s="3">
        <v>1130</v>
      </c>
      <c r="H7" s="3">
        <v>1259</v>
      </c>
      <c r="I7" s="3">
        <v>1100</v>
      </c>
      <c r="J7" s="3"/>
      <c r="K7" s="3"/>
      <c r="L7" s="3">
        <v>1159</v>
      </c>
      <c r="M7" s="3"/>
      <c r="N7" s="3">
        <f t="shared" si="0"/>
        <v>7888</v>
      </c>
      <c r="O7" s="3">
        <f t="shared" si="1"/>
        <v>42</v>
      </c>
      <c r="P7" s="15">
        <f t="shared" si="2"/>
        <v>187.8095238095238</v>
      </c>
    </row>
    <row r="8" spans="1:16" ht="12.75">
      <c r="A8" s="3">
        <v>6</v>
      </c>
      <c r="B8" s="3" t="s">
        <v>78</v>
      </c>
      <c r="C8" s="3" t="s">
        <v>79</v>
      </c>
      <c r="D8" s="3">
        <v>1184</v>
      </c>
      <c r="E8" s="3">
        <v>998</v>
      </c>
      <c r="F8" s="3">
        <v>1103</v>
      </c>
      <c r="G8" s="3">
        <v>1121</v>
      </c>
      <c r="H8" s="3">
        <v>1218</v>
      </c>
      <c r="I8" s="3"/>
      <c r="J8" s="3"/>
      <c r="K8" s="3"/>
      <c r="L8" s="3"/>
      <c r="M8" s="3"/>
      <c r="N8" s="3">
        <f t="shared" si="0"/>
        <v>5624</v>
      </c>
      <c r="O8" s="3">
        <f t="shared" si="1"/>
        <v>30</v>
      </c>
      <c r="P8" s="15">
        <f t="shared" si="2"/>
        <v>187.46666666666667</v>
      </c>
    </row>
    <row r="9" spans="1:16" ht="12.75">
      <c r="A9" s="3">
        <v>7</v>
      </c>
      <c r="B9" s="3" t="s">
        <v>86</v>
      </c>
      <c r="C9" s="3" t="s">
        <v>72</v>
      </c>
      <c r="D9" s="3">
        <v>936</v>
      </c>
      <c r="E9" s="3">
        <v>1071</v>
      </c>
      <c r="F9" s="3">
        <v>1141</v>
      </c>
      <c r="G9" s="3">
        <v>1099</v>
      </c>
      <c r="H9" s="3">
        <v>1161</v>
      </c>
      <c r="I9" s="3">
        <v>1112</v>
      </c>
      <c r="J9" s="3">
        <v>1140</v>
      </c>
      <c r="K9" s="3">
        <v>1183</v>
      </c>
      <c r="L9" s="3">
        <v>1124</v>
      </c>
      <c r="M9" s="3"/>
      <c r="N9" s="3">
        <f t="shared" si="0"/>
        <v>9967</v>
      </c>
      <c r="O9" s="3">
        <f t="shared" si="1"/>
        <v>54</v>
      </c>
      <c r="P9" s="15">
        <f t="shared" si="2"/>
        <v>184.57407407407408</v>
      </c>
    </row>
    <row r="10" spans="1:16" ht="12.75">
      <c r="A10" s="3">
        <v>8</v>
      </c>
      <c r="B10" s="3" t="s">
        <v>289</v>
      </c>
      <c r="C10" s="3" t="s">
        <v>71</v>
      </c>
      <c r="D10" s="3">
        <v>1062</v>
      </c>
      <c r="E10" s="3">
        <v>1078</v>
      </c>
      <c r="F10" s="3">
        <v>1121</v>
      </c>
      <c r="G10" s="3">
        <v>1076</v>
      </c>
      <c r="H10" s="3">
        <v>1155</v>
      </c>
      <c r="I10" s="3">
        <v>1067</v>
      </c>
      <c r="J10" s="3">
        <v>1105</v>
      </c>
      <c r="K10" s="3">
        <v>1068</v>
      </c>
      <c r="L10" s="3">
        <v>1177</v>
      </c>
      <c r="M10" s="3"/>
      <c r="N10" s="3">
        <f t="shared" si="0"/>
        <v>9909</v>
      </c>
      <c r="O10" s="3">
        <f t="shared" si="1"/>
        <v>54</v>
      </c>
      <c r="P10" s="15">
        <f t="shared" si="2"/>
        <v>183.5</v>
      </c>
    </row>
    <row r="11" spans="1:16" ht="12.75">
      <c r="A11" s="3">
        <v>9</v>
      </c>
      <c r="B11" s="3" t="s">
        <v>80</v>
      </c>
      <c r="C11" s="3" t="s">
        <v>71</v>
      </c>
      <c r="D11" s="3"/>
      <c r="E11" s="3">
        <v>1054</v>
      </c>
      <c r="F11" s="3">
        <v>1086</v>
      </c>
      <c r="G11" s="3">
        <v>1082</v>
      </c>
      <c r="H11" s="3">
        <v>1009</v>
      </c>
      <c r="I11" s="3">
        <v>1059</v>
      </c>
      <c r="J11" s="3">
        <v>1157</v>
      </c>
      <c r="K11" s="3">
        <v>1066</v>
      </c>
      <c r="L11" s="3">
        <v>1180</v>
      </c>
      <c r="M11" s="3"/>
      <c r="N11" s="3">
        <f t="shared" si="0"/>
        <v>8693</v>
      </c>
      <c r="O11" s="3">
        <f t="shared" si="1"/>
        <v>48</v>
      </c>
      <c r="P11" s="15">
        <f t="shared" si="2"/>
        <v>181.10416666666666</v>
      </c>
    </row>
    <row r="12" spans="1:16" ht="12.75">
      <c r="A12" s="3">
        <v>10</v>
      </c>
      <c r="B12" s="3" t="s">
        <v>144</v>
      </c>
      <c r="C12" s="3" t="s">
        <v>58</v>
      </c>
      <c r="D12" s="3">
        <v>1000</v>
      </c>
      <c r="E12" s="3"/>
      <c r="F12" s="3"/>
      <c r="G12" s="3">
        <v>1074</v>
      </c>
      <c r="H12" s="3"/>
      <c r="I12" s="3">
        <v>1171</v>
      </c>
      <c r="J12" s="3"/>
      <c r="K12" s="3"/>
      <c r="L12" s="3"/>
      <c r="M12" s="3"/>
      <c r="N12" s="3">
        <f t="shared" si="0"/>
        <v>3245</v>
      </c>
      <c r="O12" s="3">
        <f t="shared" si="1"/>
        <v>18</v>
      </c>
      <c r="P12" s="15">
        <f t="shared" si="2"/>
        <v>180.27777777777777</v>
      </c>
    </row>
    <row r="13" spans="1:16" ht="12.75">
      <c r="A13" s="3">
        <v>11</v>
      </c>
      <c r="B13" s="19" t="s">
        <v>218</v>
      </c>
      <c r="C13" s="19" t="s">
        <v>72</v>
      </c>
      <c r="D13" s="3">
        <v>1059</v>
      </c>
      <c r="E13" s="3"/>
      <c r="F13" s="3"/>
      <c r="G13" s="3"/>
      <c r="H13" s="3"/>
      <c r="I13" s="3"/>
      <c r="J13" s="3"/>
      <c r="K13" s="3"/>
      <c r="L13" s="3"/>
      <c r="M13" s="3"/>
      <c r="N13" s="3">
        <f t="shared" si="0"/>
        <v>1059</v>
      </c>
      <c r="O13" s="3">
        <f t="shared" si="1"/>
        <v>6</v>
      </c>
      <c r="P13" s="15">
        <f t="shared" si="2"/>
        <v>176.5</v>
      </c>
    </row>
    <row r="14" spans="1:16" ht="12.75">
      <c r="A14" s="3">
        <v>12</v>
      </c>
      <c r="B14" s="29" t="s">
        <v>219</v>
      </c>
      <c r="C14" s="29" t="s">
        <v>71</v>
      </c>
      <c r="D14" s="3">
        <v>946</v>
      </c>
      <c r="E14" s="3">
        <v>1211</v>
      </c>
      <c r="F14" s="3">
        <v>985</v>
      </c>
      <c r="G14" s="3">
        <v>1004</v>
      </c>
      <c r="H14" s="3">
        <v>1044</v>
      </c>
      <c r="I14" s="3"/>
      <c r="J14" s="3">
        <v>1125</v>
      </c>
      <c r="K14" s="3">
        <v>963</v>
      </c>
      <c r="L14" s="3">
        <v>1093</v>
      </c>
      <c r="M14" s="3"/>
      <c r="N14" s="3">
        <f t="shared" si="0"/>
        <v>8371</v>
      </c>
      <c r="O14" s="3">
        <f t="shared" si="1"/>
        <v>48</v>
      </c>
      <c r="P14" s="15">
        <f t="shared" si="2"/>
        <v>174.39583333333334</v>
      </c>
    </row>
    <row r="15" spans="1:16" ht="12.75">
      <c r="A15" s="3">
        <v>13</v>
      </c>
      <c r="B15" s="3" t="s">
        <v>214</v>
      </c>
      <c r="C15" s="3" t="s">
        <v>71</v>
      </c>
      <c r="D15" s="3">
        <v>963</v>
      </c>
      <c r="E15" s="3">
        <v>888</v>
      </c>
      <c r="F15" s="3">
        <v>883</v>
      </c>
      <c r="G15" s="3">
        <v>942</v>
      </c>
      <c r="H15" s="3">
        <v>1157</v>
      </c>
      <c r="I15" s="3">
        <v>996</v>
      </c>
      <c r="J15" s="3">
        <v>1209</v>
      </c>
      <c r="K15" s="3">
        <v>1086</v>
      </c>
      <c r="L15" s="3">
        <v>1265</v>
      </c>
      <c r="M15" s="3"/>
      <c r="N15" s="3">
        <f t="shared" si="0"/>
        <v>9389</v>
      </c>
      <c r="O15" s="3">
        <f t="shared" si="1"/>
        <v>54</v>
      </c>
      <c r="P15" s="15">
        <f t="shared" si="2"/>
        <v>173.87037037037038</v>
      </c>
    </row>
    <row r="16" spans="1:16" ht="12.75">
      <c r="A16" s="3">
        <v>14</v>
      </c>
      <c r="B16" s="19" t="s">
        <v>180</v>
      </c>
      <c r="C16" s="19" t="s">
        <v>58</v>
      </c>
      <c r="D16" s="3">
        <v>980</v>
      </c>
      <c r="E16" s="3">
        <v>1053</v>
      </c>
      <c r="F16" s="3">
        <v>1079</v>
      </c>
      <c r="G16" s="3">
        <v>1036</v>
      </c>
      <c r="H16" s="3"/>
      <c r="I16" s="3"/>
      <c r="J16" s="3"/>
      <c r="K16" s="3"/>
      <c r="L16" s="3"/>
      <c r="M16" s="3"/>
      <c r="N16" s="3">
        <f t="shared" si="0"/>
        <v>4148</v>
      </c>
      <c r="O16" s="3">
        <f t="shared" si="1"/>
        <v>24</v>
      </c>
      <c r="P16" s="15">
        <f t="shared" si="2"/>
        <v>172.83333333333334</v>
      </c>
    </row>
    <row r="17" spans="1:16" ht="12.75">
      <c r="A17" s="3">
        <v>15</v>
      </c>
      <c r="B17" s="3" t="s">
        <v>157</v>
      </c>
      <c r="C17" s="3" t="s">
        <v>72</v>
      </c>
      <c r="D17" s="3"/>
      <c r="E17" s="3"/>
      <c r="F17" s="3">
        <v>986</v>
      </c>
      <c r="G17" s="3">
        <v>998</v>
      </c>
      <c r="H17" s="3">
        <v>1059</v>
      </c>
      <c r="I17" s="3">
        <v>1083</v>
      </c>
      <c r="J17" s="3">
        <v>1049</v>
      </c>
      <c r="K17" s="3">
        <v>1125</v>
      </c>
      <c r="L17" s="3">
        <v>934</v>
      </c>
      <c r="M17" s="3"/>
      <c r="N17" s="3">
        <f t="shared" si="0"/>
        <v>7234</v>
      </c>
      <c r="O17" s="3">
        <f t="shared" si="1"/>
        <v>42</v>
      </c>
      <c r="P17" s="15">
        <f t="shared" si="2"/>
        <v>172.23809523809524</v>
      </c>
    </row>
    <row r="18" spans="1:16" ht="12.75">
      <c r="A18" s="3">
        <v>16</v>
      </c>
      <c r="B18" s="19" t="s">
        <v>181</v>
      </c>
      <c r="C18" s="19" t="s">
        <v>72</v>
      </c>
      <c r="D18" s="3"/>
      <c r="E18" s="3">
        <v>999</v>
      </c>
      <c r="F18" s="3"/>
      <c r="G18" s="3">
        <v>954</v>
      </c>
      <c r="H18" s="3">
        <v>1045</v>
      </c>
      <c r="I18" s="3"/>
      <c r="J18" s="3">
        <v>1101</v>
      </c>
      <c r="K18" s="3"/>
      <c r="L18" s="3"/>
      <c r="M18" s="3"/>
      <c r="N18" s="3">
        <f t="shared" si="0"/>
        <v>4099</v>
      </c>
      <c r="O18" s="3">
        <f t="shared" si="1"/>
        <v>24</v>
      </c>
      <c r="P18" s="15">
        <f t="shared" si="2"/>
        <v>170.79166666666666</v>
      </c>
    </row>
    <row r="19" spans="1:16" ht="12.75">
      <c r="A19" s="3">
        <v>17</v>
      </c>
      <c r="B19" s="29" t="s">
        <v>297</v>
      </c>
      <c r="C19" s="29" t="s">
        <v>71</v>
      </c>
      <c r="D19" s="3"/>
      <c r="E19" s="3"/>
      <c r="F19" s="3"/>
      <c r="G19" s="3">
        <v>999</v>
      </c>
      <c r="H19" s="3">
        <v>1022</v>
      </c>
      <c r="I19" s="3"/>
      <c r="J19" s="3"/>
      <c r="K19" s="3"/>
      <c r="L19" s="3"/>
      <c r="M19" s="3"/>
      <c r="N19" s="3">
        <f t="shared" si="0"/>
        <v>2021</v>
      </c>
      <c r="O19" s="3">
        <f t="shared" si="1"/>
        <v>12</v>
      </c>
      <c r="P19" s="15">
        <f t="shared" si="2"/>
        <v>168.41666666666666</v>
      </c>
    </row>
    <row r="20" spans="1:16" ht="12.75">
      <c r="A20" s="3">
        <v>18</v>
      </c>
      <c r="B20" s="3" t="s">
        <v>85</v>
      </c>
      <c r="C20" s="3" t="s">
        <v>36</v>
      </c>
      <c r="D20" s="3">
        <v>1033</v>
      </c>
      <c r="E20" s="3">
        <v>1120</v>
      </c>
      <c r="F20" s="3">
        <v>886</v>
      </c>
      <c r="G20" s="3">
        <v>1071</v>
      </c>
      <c r="H20" s="3">
        <v>901</v>
      </c>
      <c r="I20" s="3">
        <v>980</v>
      </c>
      <c r="J20" s="3">
        <v>1047</v>
      </c>
      <c r="K20" s="3">
        <v>974</v>
      </c>
      <c r="L20" s="3">
        <v>1064</v>
      </c>
      <c r="M20" s="3"/>
      <c r="N20" s="3">
        <f t="shared" si="0"/>
        <v>9076</v>
      </c>
      <c r="O20" s="3">
        <f t="shared" si="1"/>
        <v>54</v>
      </c>
      <c r="P20" s="15">
        <f t="shared" si="2"/>
        <v>168.07407407407408</v>
      </c>
    </row>
    <row r="21" spans="1:16" ht="12.75">
      <c r="A21" s="3">
        <v>19</v>
      </c>
      <c r="B21" s="29" t="s">
        <v>222</v>
      </c>
      <c r="C21" s="29" t="s">
        <v>58</v>
      </c>
      <c r="D21" s="3">
        <v>961</v>
      </c>
      <c r="E21" s="3">
        <v>1056</v>
      </c>
      <c r="F21" s="3">
        <v>1058</v>
      </c>
      <c r="G21" s="3">
        <v>947</v>
      </c>
      <c r="H21" s="3"/>
      <c r="I21" s="3"/>
      <c r="J21" s="3"/>
      <c r="K21" s="3"/>
      <c r="L21" s="3">
        <v>987</v>
      </c>
      <c r="M21" s="3"/>
      <c r="N21" s="3">
        <f t="shared" si="0"/>
        <v>5009</v>
      </c>
      <c r="O21" s="3">
        <f t="shared" si="1"/>
        <v>30</v>
      </c>
      <c r="P21" s="15">
        <f t="shared" si="2"/>
        <v>166.96666666666667</v>
      </c>
    </row>
    <row r="22" spans="1:16" ht="12.75">
      <c r="A22" s="3">
        <v>20</v>
      </c>
      <c r="B22" s="3" t="s">
        <v>143</v>
      </c>
      <c r="C22" s="3" t="s">
        <v>58</v>
      </c>
      <c r="D22" s="3">
        <v>1027</v>
      </c>
      <c r="E22" s="3">
        <v>875</v>
      </c>
      <c r="F22" s="3">
        <v>1015</v>
      </c>
      <c r="G22" s="3">
        <v>1057</v>
      </c>
      <c r="H22" s="19"/>
      <c r="I22" s="3">
        <v>1024</v>
      </c>
      <c r="J22" s="3">
        <v>994</v>
      </c>
      <c r="K22" s="3"/>
      <c r="L22" s="3"/>
      <c r="M22" s="3"/>
      <c r="N22" s="19">
        <f t="shared" si="0"/>
        <v>5992</v>
      </c>
      <c r="O22" s="19">
        <f t="shared" si="1"/>
        <v>36</v>
      </c>
      <c r="P22" s="15">
        <f t="shared" si="2"/>
        <v>166.44444444444446</v>
      </c>
    </row>
    <row r="23" spans="1:16" ht="12.75">
      <c r="A23" s="3">
        <v>21</v>
      </c>
      <c r="B23" s="3" t="s">
        <v>81</v>
      </c>
      <c r="C23" s="3" t="s">
        <v>35</v>
      </c>
      <c r="D23" s="3">
        <v>1036</v>
      </c>
      <c r="E23" s="3">
        <v>1023</v>
      </c>
      <c r="F23" s="3">
        <v>1035</v>
      </c>
      <c r="G23" s="3">
        <v>1002</v>
      </c>
      <c r="H23" s="3">
        <v>964</v>
      </c>
      <c r="I23" s="3">
        <v>960</v>
      </c>
      <c r="J23" s="3"/>
      <c r="K23" s="3">
        <v>936</v>
      </c>
      <c r="L23" s="3">
        <v>989</v>
      </c>
      <c r="M23" s="3"/>
      <c r="N23" s="3">
        <f t="shared" si="0"/>
        <v>7945</v>
      </c>
      <c r="O23" s="3">
        <f t="shared" si="1"/>
        <v>48</v>
      </c>
      <c r="P23" s="15">
        <f t="shared" si="2"/>
        <v>165.52083333333334</v>
      </c>
    </row>
    <row r="24" spans="1:16" ht="12.75">
      <c r="A24" s="3">
        <v>22</v>
      </c>
      <c r="B24" s="3" t="s">
        <v>87</v>
      </c>
      <c r="C24" s="3" t="s">
        <v>72</v>
      </c>
      <c r="D24" s="3"/>
      <c r="E24" s="3">
        <v>1048</v>
      </c>
      <c r="F24" s="3">
        <v>948</v>
      </c>
      <c r="G24" s="3">
        <v>937</v>
      </c>
      <c r="H24" s="3">
        <v>1086</v>
      </c>
      <c r="I24" s="3">
        <v>958</v>
      </c>
      <c r="J24" s="3">
        <v>904</v>
      </c>
      <c r="K24" s="3">
        <v>1009</v>
      </c>
      <c r="L24" s="3">
        <v>995</v>
      </c>
      <c r="M24" s="3"/>
      <c r="N24" s="3">
        <f t="shared" si="0"/>
        <v>7885</v>
      </c>
      <c r="O24" s="3">
        <f t="shared" si="1"/>
        <v>48</v>
      </c>
      <c r="P24" s="15">
        <f t="shared" si="2"/>
        <v>164.27083333333334</v>
      </c>
    </row>
    <row r="25" spans="1:16" ht="12.75">
      <c r="A25" s="3">
        <v>23</v>
      </c>
      <c r="B25" s="3" t="s">
        <v>82</v>
      </c>
      <c r="C25" s="3" t="s">
        <v>36</v>
      </c>
      <c r="D25" s="3">
        <v>1001</v>
      </c>
      <c r="E25" s="3">
        <v>975</v>
      </c>
      <c r="F25" s="3">
        <v>948</v>
      </c>
      <c r="G25" s="3">
        <v>963</v>
      </c>
      <c r="H25" s="3">
        <v>1002</v>
      </c>
      <c r="I25" s="3"/>
      <c r="J25" s="3"/>
      <c r="K25" s="3">
        <v>998</v>
      </c>
      <c r="L25" s="3"/>
      <c r="M25" s="3"/>
      <c r="N25" s="3">
        <f t="shared" si="0"/>
        <v>5887</v>
      </c>
      <c r="O25" s="3">
        <f t="shared" si="1"/>
        <v>36</v>
      </c>
      <c r="P25" s="15">
        <f t="shared" si="2"/>
        <v>163.52777777777777</v>
      </c>
    </row>
    <row r="26" spans="1:16" ht="12.75">
      <c r="A26" s="3">
        <v>24</v>
      </c>
      <c r="B26" s="3" t="s">
        <v>83</v>
      </c>
      <c r="C26" s="3" t="s">
        <v>36</v>
      </c>
      <c r="D26" s="3">
        <v>978</v>
      </c>
      <c r="E26" s="3">
        <v>982</v>
      </c>
      <c r="F26" s="3"/>
      <c r="G26" s="3">
        <v>957</v>
      </c>
      <c r="H26" s="3">
        <v>1006</v>
      </c>
      <c r="I26" s="3">
        <v>997</v>
      </c>
      <c r="J26" s="3">
        <v>988</v>
      </c>
      <c r="K26" s="3">
        <v>919</v>
      </c>
      <c r="L26" s="3">
        <v>989</v>
      </c>
      <c r="M26" s="3"/>
      <c r="N26" s="3">
        <f t="shared" si="0"/>
        <v>7816</v>
      </c>
      <c r="O26" s="3">
        <f t="shared" si="1"/>
        <v>48</v>
      </c>
      <c r="P26" s="15">
        <f t="shared" si="2"/>
        <v>162.83333333333334</v>
      </c>
    </row>
    <row r="27" spans="1:16" ht="12.75">
      <c r="A27" s="3">
        <v>25</v>
      </c>
      <c r="B27" s="3" t="s">
        <v>201</v>
      </c>
      <c r="C27" s="3" t="s">
        <v>71</v>
      </c>
      <c r="D27" s="3">
        <v>914</v>
      </c>
      <c r="E27" s="3">
        <v>933</v>
      </c>
      <c r="F27" s="3">
        <v>966</v>
      </c>
      <c r="G27" s="3">
        <v>959</v>
      </c>
      <c r="H27" s="3">
        <v>1046</v>
      </c>
      <c r="I27" s="3">
        <v>1065</v>
      </c>
      <c r="J27" s="3">
        <v>955</v>
      </c>
      <c r="K27" s="3">
        <v>922</v>
      </c>
      <c r="L27" s="3">
        <v>1032</v>
      </c>
      <c r="M27" s="3"/>
      <c r="N27" s="3">
        <f t="shared" si="0"/>
        <v>8792</v>
      </c>
      <c r="O27" s="3">
        <f t="shared" si="1"/>
        <v>54</v>
      </c>
      <c r="P27" s="15">
        <f t="shared" si="2"/>
        <v>162.8148148148148</v>
      </c>
    </row>
    <row r="28" spans="1:16" ht="12.75">
      <c r="A28" s="3">
        <v>26</v>
      </c>
      <c r="B28" s="19" t="s">
        <v>290</v>
      </c>
      <c r="C28" s="19" t="s">
        <v>36</v>
      </c>
      <c r="D28" s="3">
        <v>1078</v>
      </c>
      <c r="E28" s="3"/>
      <c r="F28" s="3"/>
      <c r="G28" s="3"/>
      <c r="H28" s="3">
        <v>1001</v>
      </c>
      <c r="I28" s="3">
        <v>846</v>
      </c>
      <c r="J28" s="3"/>
      <c r="K28" s="3"/>
      <c r="L28" s="3">
        <v>925</v>
      </c>
      <c r="M28" s="3"/>
      <c r="N28" s="3">
        <f t="shared" si="0"/>
        <v>3850</v>
      </c>
      <c r="O28" s="3">
        <f t="shared" si="1"/>
        <v>24</v>
      </c>
      <c r="P28" s="15">
        <f t="shared" si="2"/>
        <v>160.41666666666666</v>
      </c>
    </row>
    <row r="29" spans="1:16" ht="12.75">
      <c r="A29" s="3">
        <v>27</v>
      </c>
      <c r="B29" s="29" t="s">
        <v>313</v>
      </c>
      <c r="C29" s="29" t="s">
        <v>36</v>
      </c>
      <c r="D29" s="3"/>
      <c r="E29" s="3"/>
      <c r="F29" s="3"/>
      <c r="G29" s="3"/>
      <c r="H29" s="3">
        <v>858</v>
      </c>
      <c r="I29" s="3"/>
      <c r="J29" s="3">
        <v>932</v>
      </c>
      <c r="K29" s="3">
        <v>965</v>
      </c>
      <c r="L29" s="3">
        <v>949</v>
      </c>
      <c r="M29" s="3"/>
      <c r="N29" s="3">
        <f t="shared" si="0"/>
        <v>3704</v>
      </c>
      <c r="O29" s="3">
        <f t="shared" si="1"/>
        <v>24</v>
      </c>
      <c r="P29" s="15">
        <f t="shared" si="2"/>
        <v>154.33333333333334</v>
      </c>
    </row>
    <row r="30" spans="1:16" ht="12.75">
      <c r="A30" s="3">
        <v>28</v>
      </c>
      <c r="B30" s="3" t="s">
        <v>330</v>
      </c>
      <c r="C30" s="3" t="s">
        <v>72</v>
      </c>
      <c r="D30" s="3"/>
      <c r="E30" s="3"/>
      <c r="F30" s="3"/>
      <c r="G30" s="3"/>
      <c r="H30" s="3"/>
      <c r="I30" s="3"/>
      <c r="J30" s="3"/>
      <c r="K30" s="3">
        <v>879</v>
      </c>
      <c r="L30" s="3"/>
      <c r="M30" s="3"/>
      <c r="N30" s="3">
        <f t="shared" si="0"/>
        <v>879</v>
      </c>
      <c r="O30" s="3">
        <f t="shared" si="1"/>
        <v>6</v>
      </c>
      <c r="P30" s="15">
        <f t="shared" si="2"/>
        <v>146.5</v>
      </c>
    </row>
    <row r="31" spans="1:16" ht="12.75">
      <c r="A31" s="3">
        <v>29</v>
      </c>
      <c r="B31" s="3" t="s">
        <v>220</v>
      </c>
      <c r="C31" s="3" t="s">
        <v>72</v>
      </c>
      <c r="D31" s="3">
        <v>859</v>
      </c>
      <c r="E31" s="3"/>
      <c r="F31" s="3">
        <v>876</v>
      </c>
      <c r="G31" s="3"/>
      <c r="H31" s="3">
        <v>827</v>
      </c>
      <c r="I31" s="3">
        <v>888</v>
      </c>
      <c r="J31" s="3">
        <v>951</v>
      </c>
      <c r="K31" s="3"/>
      <c r="L31" s="3">
        <v>750</v>
      </c>
      <c r="M31" s="3"/>
      <c r="N31" s="3">
        <f t="shared" si="0"/>
        <v>5151</v>
      </c>
      <c r="O31" s="3">
        <f t="shared" si="1"/>
        <v>36</v>
      </c>
      <c r="P31" s="15">
        <f t="shared" si="2"/>
        <v>143.08333333333334</v>
      </c>
    </row>
    <row r="32" spans="1:16" ht="12.75">
      <c r="A32" s="3">
        <v>30</v>
      </c>
      <c r="B32" s="19" t="s">
        <v>288</v>
      </c>
      <c r="C32" s="19" t="s">
        <v>35</v>
      </c>
      <c r="D32" s="4"/>
      <c r="E32" s="4"/>
      <c r="F32" s="4">
        <v>833</v>
      </c>
      <c r="G32" s="4"/>
      <c r="H32" s="4"/>
      <c r="I32" s="4"/>
      <c r="J32" s="4"/>
      <c r="K32" s="4"/>
      <c r="L32" s="4"/>
      <c r="M32" s="4"/>
      <c r="N32" s="3">
        <f t="shared" si="0"/>
        <v>833</v>
      </c>
      <c r="O32" s="3">
        <f t="shared" si="1"/>
        <v>6</v>
      </c>
      <c r="P32" s="15">
        <f t="shared" si="2"/>
        <v>138.83333333333334</v>
      </c>
    </row>
    <row r="33" spans="1:16" ht="12.75">
      <c r="A33" s="3">
        <v>31</v>
      </c>
      <c r="B33" s="3" t="s">
        <v>291</v>
      </c>
      <c r="C33" s="3" t="s">
        <v>72</v>
      </c>
      <c r="D33" s="3">
        <v>820</v>
      </c>
      <c r="E33" s="3"/>
      <c r="F33" s="3"/>
      <c r="G33" s="3"/>
      <c r="H33" s="3"/>
      <c r="I33" s="3"/>
      <c r="J33" s="3">
        <v>837</v>
      </c>
      <c r="K33" s="3">
        <v>817</v>
      </c>
      <c r="L33" s="3"/>
      <c r="M33" s="3"/>
      <c r="N33" s="3">
        <f t="shared" si="0"/>
        <v>2474</v>
      </c>
      <c r="O33" s="3">
        <f t="shared" si="1"/>
        <v>18</v>
      </c>
      <c r="P33" s="15">
        <f t="shared" si="2"/>
        <v>137.44444444444446</v>
      </c>
    </row>
    <row r="34" spans="1:16" ht="12.75">
      <c r="A34" s="3">
        <v>32</v>
      </c>
      <c r="B34" s="3" t="s">
        <v>329</v>
      </c>
      <c r="C34" s="3" t="s">
        <v>72</v>
      </c>
      <c r="D34" s="3"/>
      <c r="E34" s="3"/>
      <c r="F34" s="3"/>
      <c r="G34" s="3"/>
      <c r="H34" s="3"/>
      <c r="I34" s="3"/>
      <c r="J34" s="3"/>
      <c r="K34" s="3">
        <v>828</v>
      </c>
      <c r="L34" s="3">
        <v>818</v>
      </c>
      <c r="M34" s="3"/>
      <c r="N34" s="3">
        <f t="shared" si="0"/>
        <v>1646</v>
      </c>
      <c r="O34" s="3">
        <f t="shared" si="1"/>
        <v>12</v>
      </c>
      <c r="P34" s="15">
        <f t="shared" si="2"/>
        <v>137.16666666666666</v>
      </c>
    </row>
    <row r="35" spans="1:16" ht="12.75">
      <c r="A35" s="3">
        <v>33</v>
      </c>
      <c r="B35" s="3" t="s">
        <v>321</v>
      </c>
      <c r="C35" s="3" t="s">
        <v>71</v>
      </c>
      <c r="D35" s="3"/>
      <c r="E35" s="3"/>
      <c r="F35" s="3"/>
      <c r="G35" s="3"/>
      <c r="H35" s="3"/>
      <c r="I35" s="3">
        <v>829</v>
      </c>
      <c r="J35" s="3">
        <v>797</v>
      </c>
      <c r="K35" s="3">
        <v>831</v>
      </c>
      <c r="L35" s="3"/>
      <c r="M35" s="3"/>
      <c r="N35" s="3">
        <f t="shared" si="0"/>
        <v>2457</v>
      </c>
      <c r="O35" s="3">
        <f t="shared" si="1"/>
        <v>18</v>
      </c>
      <c r="P35" s="15">
        <f t="shared" si="2"/>
        <v>136.5</v>
      </c>
    </row>
    <row r="36" spans="1:16" ht="12.75">
      <c r="A36" s="3">
        <v>34</v>
      </c>
      <c r="B36" s="3" t="s">
        <v>331</v>
      </c>
      <c r="C36" s="3" t="s">
        <v>72</v>
      </c>
      <c r="D36" s="3"/>
      <c r="E36" s="3"/>
      <c r="F36" s="3"/>
      <c r="G36" s="3"/>
      <c r="H36" s="3"/>
      <c r="I36" s="3"/>
      <c r="J36" s="3"/>
      <c r="K36" s="3"/>
      <c r="L36" s="3">
        <v>748</v>
      </c>
      <c r="M36" s="3"/>
      <c r="N36" s="3">
        <f t="shared" si="0"/>
        <v>748</v>
      </c>
      <c r="O36" s="3">
        <f t="shared" si="1"/>
        <v>6</v>
      </c>
      <c r="P36" s="15">
        <f t="shared" si="2"/>
        <v>124.66666666666667</v>
      </c>
    </row>
    <row r="37" spans="1:16" ht="12.75">
      <c r="A37" s="3">
        <v>35</v>
      </c>
      <c r="B37" s="3" t="s">
        <v>287</v>
      </c>
      <c r="C37" s="3" t="s">
        <v>72</v>
      </c>
      <c r="D37" s="3">
        <v>584</v>
      </c>
      <c r="E37" s="3">
        <v>500</v>
      </c>
      <c r="F37" s="3">
        <v>644</v>
      </c>
      <c r="G37" s="3">
        <v>654</v>
      </c>
      <c r="H37" s="3">
        <v>700</v>
      </c>
      <c r="I37" s="3">
        <v>866</v>
      </c>
      <c r="J37" s="3">
        <v>924</v>
      </c>
      <c r="K37" s="3">
        <v>1015</v>
      </c>
      <c r="L37" s="3">
        <v>702</v>
      </c>
      <c r="M37" s="3"/>
      <c r="N37" s="3">
        <f t="shared" si="0"/>
        <v>6589</v>
      </c>
      <c r="O37" s="3">
        <f t="shared" si="1"/>
        <v>54</v>
      </c>
      <c r="P37" s="15">
        <f t="shared" si="2"/>
        <v>122.01851851851852</v>
      </c>
    </row>
    <row r="38" spans="1:16" ht="12.75">
      <c r="A38" s="3">
        <v>36</v>
      </c>
      <c r="B38" s="3" t="s">
        <v>286</v>
      </c>
      <c r="C38" s="3" t="s">
        <v>71</v>
      </c>
      <c r="D38" s="3"/>
      <c r="E38" s="3"/>
      <c r="F38" s="3">
        <v>651</v>
      </c>
      <c r="G38" s="3"/>
      <c r="H38" s="3"/>
      <c r="I38" s="3"/>
      <c r="J38" s="3"/>
      <c r="K38" s="3"/>
      <c r="L38" s="3"/>
      <c r="M38" s="3"/>
      <c r="N38" s="3">
        <f t="shared" si="0"/>
        <v>651</v>
      </c>
      <c r="O38" s="3">
        <f t="shared" si="1"/>
        <v>6</v>
      </c>
      <c r="P38" s="15">
        <f t="shared" si="2"/>
        <v>108.5</v>
      </c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ht="12.75">
      <c r="A40" s="6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Q3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421875" style="0" customWidth="1"/>
    <col min="2" max="2" width="20.28125" style="0" customWidth="1"/>
    <col min="3" max="3" width="5.8515625" style="0" customWidth="1"/>
    <col min="4" max="13" width="6.8515625" style="0" customWidth="1"/>
    <col min="14" max="14" width="9.140625" style="0" customWidth="1"/>
    <col min="15" max="15" width="5.8515625" style="0" customWidth="1"/>
  </cols>
  <sheetData>
    <row r="1" spans="1:8" ht="27">
      <c r="A1" s="1" t="s">
        <v>259</v>
      </c>
      <c r="H1" s="5" t="s">
        <v>75</v>
      </c>
    </row>
    <row r="2" spans="1:16" ht="12.75">
      <c r="A2" s="3"/>
      <c r="B2" s="3" t="s">
        <v>14</v>
      </c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</row>
    <row r="3" spans="1:16" ht="12.75">
      <c r="A3" s="3">
        <v>1</v>
      </c>
      <c r="B3" s="19" t="s">
        <v>163</v>
      </c>
      <c r="C3" s="19" t="s">
        <v>58</v>
      </c>
      <c r="D3" s="3">
        <v>1165</v>
      </c>
      <c r="E3" s="3">
        <v>1326</v>
      </c>
      <c r="F3" s="19">
        <v>1345</v>
      </c>
      <c r="G3" s="3">
        <v>1200</v>
      </c>
      <c r="H3" s="3">
        <v>1207</v>
      </c>
      <c r="I3" s="3">
        <v>1270</v>
      </c>
      <c r="J3" s="3">
        <v>1212</v>
      </c>
      <c r="K3" s="3">
        <v>1196</v>
      </c>
      <c r="L3" s="3">
        <v>1319</v>
      </c>
      <c r="M3" s="3"/>
      <c r="N3" s="3">
        <f>SUM(D3:M3)</f>
        <v>11240</v>
      </c>
      <c r="O3" s="3">
        <f>COUNT(D3:M3)*6</f>
        <v>54</v>
      </c>
      <c r="P3" s="15">
        <f>N3/O3</f>
        <v>208.14814814814815</v>
      </c>
    </row>
    <row r="4" spans="1:16" ht="12.75">
      <c r="A4" s="3">
        <v>2</v>
      </c>
      <c r="B4" s="3" t="s">
        <v>161</v>
      </c>
      <c r="C4" s="3" t="s">
        <v>71</v>
      </c>
      <c r="D4" s="3">
        <v>1175</v>
      </c>
      <c r="E4" s="3">
        <v>1228</v>
      </c>
      <c r="F4" s="3">
        <v>1194</v>
      </c>
      <c r="G4" s="3">
        <v>1226</v>
      </c>
      <c r="H4" s="3">
        <v>1092</v>
      </c>
      <c r="I4" s="3">
        <v>1293</v>
      </c>
      <c r="J4" s="3">
        <v>1320</v>
      </c>
      <c r="K4" s="3">
        <v>1151</v>
      </c>
      <c r="L4" s="3">
        <v>1321</v>
      </c>
      <c r="M4" s="3"/>
      <c r="N4" s="3">
        <f>SUM(D4:M4)</f>
        <v>11000</v>
      </c>
      <c r="O4" s="3">
        <f>COUNT(D4:M4)*6</f>
        <v>54</v>
      </c>
      <c r="P4" s="15">
        <f>N4/O4</f>
        <v>203.7037037037037</v>
      </c>
    </row>
    <row r="5" spans="1:16" ht="12.75">
      <c r="A5" s="3">
        <v>3</v>
      </c>
      <c r="B5" s="29" t="s">
        <v>226</v>
      </c>
      <c r="C5" s="29" t="s">
        <v>72</v>
      </c>
      <c r="D5" s="3">
        <v>917</v>
      </c>
      <c r="E5" s="3"/>
      <c r="F5" s="3">
        <v>1182</v>
      </c>
      <c r="G5" s="3">
        <v>1187</v>
      </c>
      <c r="H5" s="3">
        <v>1243</v>
      </c>
      <c r="I5" s="3">
        <v>1162</v>
      </c>
      <c r="J5" s="3">
        <v>1316</v>
      </c>
      <c r="K5" s="3">
        <v>1211</v>
      </c>
      <c r="L5" s="3">
        <v>1279</v>
      </c>
      <c r="M5" s="3"/>
      <c r="N5" s="3">
        <f>SUM(D5:M5)</f>
        <v>9497</v>
      </c>
      <c r="O5" s="3">
        <f>COUNT(D5:M5)*6</f>
        <v>48</v>
      </c>
      <c r="P5" s="15">
        <f>N5/O5</f>
        <v>197.85416666666666</v>
      </c>
    </row>
    <row r="6" spans="1:16" ht="12.75">
      <c r="A6" s="3">
        <v>4</v>
      </c>
      <c r="B6" s="19" t="s">
        <v>162</v>
      </c>
      <c r="C6" s="19" t="s">
        <v>58</v>
      </c>
      <c r="D6" s="3">
        <v>1099</v>
      </c>
      <c r="E6" s="3"/>
      <c r="F6" s="3">
        <v>1268</v>
      </c>
      <c r="G6" s="3">
        <v>1229</v>
      </c>
      <c r="H6" s="3"/>
      <c r="I6" s="3">
        <v>1090</v>
      </c>
      <c r="J6" s="3"/>
      <c r="K6" s="3">
        <v>1212</v>
      </c>
      <c r="L6" s="3">
        <v>1080</v>
      </c>
      <c r="M6" s="3"/>
      <c r="N6" s="3">
        <f>SUM(D6:M6)</f>
        <v>6978</v>
      </c>
      <c r="O6" s="3">
        <f>COUNT(D6:M6)*6</f>
        <v>36</v>
      </c>
      <c r="P6" s="15">
        <f>N6/O6</f>
        <v>193.83333333333334</v>
      </c>
    </row>
    <row r="7" spans="1:16" ht="12.75">
      <c r="A7" s="3">
        <v>5</v>
      </c>
      <c r="B7" s="29" t="s">
        <v>295</v>
      </c>
      <c r="C7" s="29" t="s">
        <v>71</v>
      </c>
      <c r="D7" s="3"/>
      <c r="E7" s="3"/>
      <c r="F7" s="3">
        <v>1049</v>
      </c>
      <c r="G7" s="3">
        <v>1027</v>
      </c>
      <c r="H7" s="3">
        <v>945</v>
      </c>
      <c r="I7" s="3">
        <v>1133</v>
      </c>
      <c r="J7" s="3">
        <v>1218</v>
      </c>
      <c r="K7" s="3">
        <v>1044</v>
      </c>
      <c r="L7" s="3">
        <v>1150</v>
      </c>
      <c r="M7" s="3"/>
      <c r="N7" s="3">
        <f>SUM(D7:M7)</f>
        <v>7566</v>
      </c>
      <c r="O7" s="3">
        <f>COUNT(D7:M7)*6</f>
        <v>42</v>
      </c>
      <c r="P7" s="15">
        <f>N7/O7</f>
        <v>180.14285714285714</v>
      </c>
    </row>
    <row r="8" spans="1:16" ht="12.75">
      <c r="A8" s="3">
        <v>6</v>
      </c>
      <c r="B8" s="19" t="s">
        <v>292</v>
      </c>
      <c r="C8" s="19" t="s">
        <v>58</v>
      </c>
      <c r="D8" s="3">
        <v>980</v>
      </c>
      <c r="E8" s="3"/>
      <c r="F8" s="19"/>
      <c r="G8" s="3"/>
      <c r="H8" s="3"/>
      <c r="I8" s="3"/>
      <c r="J8" s="3">
        <v>1151</v>
      </c>
      <c r="K8" s="3"/>
      <c r="L8" s="3"/>
      <c r="M8" s="3"/>
      <c r="N8" s="3">
        <f>SUM(D8:M8)</f>
        <v>2131</v>
      </c>
      <c r="O8" s="3">
        <f>COUNT(D8:M8)*6</f>
        <v>12</v>
      </c>
      <c r="P8" s="15">
        <f>N8/O8</f>
        <v>177.58333333333334</v>
      </c>
    </row>
    <row r="9" spans="1:16" ht="12.75">
      <c r="A9" s="3">
        <v>7</v>
      </c>
      <c r="B9" s="19" t="s">
        <v>322</v>
      </c>
      <c r="C9" s="19" t="s">
        <v>16</v>
      </c>
      <c r="D9" s="3"/>
      <c r="E9" s="3"/>
      <c r="F9" s="19"/>
      <c r="G9" s="3"/>
      <c r="H9" s="3"/>
      <c r="I9" s="3">
        <v>1058</v>
      </c>
      <c r="J9" s="3"/>
      <c r="K9" s="3">
        <v>1006</v>
      </c>
      <c r="L9" s="3">
        <v>971</v>
      </c>
      <c r="M9" s="3"/>
      <c r="N9" s="3">
        <f>SUM(D9:M9)</f>
        <v>3035</v>
      </c>
      <c r="O9" s="3">
        <f>COUNT(D9:M9)*6</f>
        <v>18</v>
      </c>
      <c r="P9" s="15">
        <f>N9/O9</f>
        <v>168.61111111111111</v>
      </c>
    </row>
    <row r="10" spans="1:16" ht="12.75">
      <c r="A10" s="3">
        <v>8</v>
      </c>
      <c r="B10" s="29" t="s">
        <v>298</v>
      </c>
      <c r="C10" s="29" t="s">
        <v>16</v>
      </c>
      <c r="D10" s="3"/>
      <c r="E10" s="3"/>
      <c r="F10" s="3"/>
      <c r="G10" s="3">
        <v>963</v>
      </c>
      <c r="H10" s="3">
        <v>1043</v>
      </c>
      <c r="I10" s="3">
        <v>1136</v>
      </c>
      <c r="J10" s="3"/>
      <c r="K10" s="3">
        <v>982</v>
      </c>
      <c r="L10" s="3">
        <v>923</v>
      </c>
      <c r="M10" s="3"/>
      <c r="N10" s="3">
        <f>SUM(D10:M10)</f>
        <v>5047</v>
      </c>
      <c r="O10" s="3">
        <f>COUNT(D10:M10)*6</f>
        <v>30</v>
      </c>
      <c r="P10" s="15">
        <f>N10/O10</f>
        <v>168.23333333333332</v>
      </c>
    </row>
    <row r="11" spans="1:16" ht="12.75">
      <c r="A11" s="3">
        <v>9</v>
      </c>
      <c r="B11" s="19" t="s">
        <v>164</v>
      </c>
      <c r="C11" s="19" t="s">
        <v>72</v>
      </c>
      <c r="D11" s="3"/>
      <c r="E11" s="3"/>
      <c r="F11" s="19">
        <v>923</v>
      </c>
      <c r="G11" s="3">
        <v>984</v>
      </c>
      <c r="H11" s="3">
        <v>898</v>
      </c>
      <c r="I11" s="3">
        <v>1009</v>
      </c>
      <c r="J11" s="3">
        <v>1050</v>
      </c>
      <c r="K11" s="3">
        <v>1025</v>
      </c>
      <c r="L11" s="3">
        <v>997</v>
      </c>
      <c r="M11" s="3"/>
      <c r="N11" s="3">
        <f>SUM(D11:M11)</f>
        <v>6886</v>
      </c>
      <c r="O11" s="3">
        <f>COUNT(D11:M11)*6</f>
        <v>42</v>
      </c>
      <c r="P11" s="15">
        <f>N11/O11</f>
        <v>163.95238095238096</v>
      </c>
    </row>
    <row r="12" spans="1:16" ht="12.75">
      <c r="A12" s="3">
        <v>10</v>
      </c>
      <c r="B12" s="3" t="s">
        <v>279</v>
      </c>
      <c r="C12" s="3" t="s">
        <v>35</v>
      </c>
      <c r="D12" s="4"/>
      <c r="E12" s="4"/>
      <c r="F12" s="4">
        <v>1020</v>
      </c>
      <c r="G12" s="4">
        <v>1113</v>
      </c>
      <c r="H12" s="4">
        <v>922</v>
      </c>
      <c r="I12" s="4">
        <v>943</v>
      </c>
      <c r="J12" s="4">
        <v>874</v>
      </c>
      <c r="K12" s="4"/>
      <c r="L12" s="4">
        <v>902</v>
      </c>
      <c r="M12" s="4"/>
      <c r="N12" s="3">
        <f>SUM(D12:M12)</f>
        <v>5774</v>
      </c>
      <c r="O12" s="3">
        <f>COUNT(D12:M12)*6</f>
        <v>36</v>
      </c>
      <c r="P12" s="15">
        <f>N12/O12</f>
        <v>160.38888888888889</v>
      </c>
    </row>
    <row r="13" spans="1:16" ht="12.75">
      <c r="A13" s="3">
        <v>11</v>
      </c>
      <c r="B13" s="19" t="s">
        <v>293</v>
      </c>
      <c r="C13" s="19" t="s">
        <v>36</v>
      </c>
      <c r="D13" s="3"/>
      <c r="E13" s="3">
        <v>1079</v>
      </c>
      <c r="F13" s="19">
        <v>987</v>
      </c>
      <c r="G13" s="3">
        <v>917</v>
      </c>
      <c r="H13" s="3">
        <v>961</v>
      </c>
      <c r="I13" s="3">
        <v>776</v>
      </c>
      <c r="J13" s="3"/>
      <c r="K13" s="3"/>
      <c r="L13" s="3">
        <v>953</v>
      </c>
      <c r="M13" s="3"/>
      <c r="N13" s="3">
        <f>SUM(D13:M13)</f>
        <v>5673</v>
      </c>
      <c r="O13" s="3">
        <f>COUNT(D13:M13)*6</f>
        <v>36</v>
      </c>
      <c r="P13" s="15">
        <f>N13/O13</f>
        <v>157.58333333333334</v>
      </c>
    </row>
    <row r="14" spans="1:16" ht="12.75">
      <c r="A14" s="3">
        <v>12</v>
      </c>
      <c r="B14" s="29" t="s">
        <v>227</v>
      </c>
      <c r="C14" s="29" t="s">
        <v>36</v>
      </c>
      <c r="D14" s="3">
        <v>832</v>
      </c>
      <c r="E14" s="3">
        <v>819</v>
      </c>
      <c r="F14" s="3">
        <v>747</v>
      </c>
      <c r="G14" s="3">
        <v>678</v>
      </c>
      <c r="H14" s="3">
        <v>777</v>
      </c>
      <c r="I14" s="3"/>
      <c r="J14" s="3">
        <v>820</v>
      </c>
      <c r="K14" s="3"/>
      <c r="L14" s="3"/>
      <c r="M14" s="3"/>
      <c r="N14" s="3">
        <f>SUM(D14:M14)</f>
        <v>4673</v>
      </c>
      <c r="O14" s="3">
        <f>COUNT(D14:M14)*6</f>
        <v>36</v>
      </c>
      <c r="P14" s="15">
        <f>N14/O14</f>
        <v>129.80555555555554</v>
      </c>
    </row>
    <row r="15" spans="1:16" ht="12.75">
      <c r="A15" s="3">
        <v>13</v>
      </c>
      <c r="B15" s="19" t="s">
        <v>294</v>
      </c>
      <c r="C15" s="19" t="s">
        <v>36</v>
      </c>
      <c r="D15" s="3"/>
      <c r="E15" s="3">
        <v>636</v>
      </c>
      <c r="F15" s="19"/>
      <c r="G15" s="3">
        <v>839</v>
      </c>
      <c r="H15" s="3">
        <v>657</v>
      </c>
      <c r="I15" s="3">
        <v>765</v>
      </c>
      <c r="J15" s="3">
        <v>761</v>
      </c>
      <c r="K15" s="3">
        <v>668</v>
      </c>
      <c r="L15" s="3">
        <v>803</v>
      </c>
      <c r="M15" s="3"/>
      <c r="N15" s="3">
        <f>SUM(D15:M15)</f>
        <v>5129</v>
      </c>
      <c r="O15" s="3">
        <f>COUNT(D15:M15)*6</f>
        <v>42</v>
      </c>
      <c r="P15" s="15">
        <f>N15/O15</f>
        <v>122.11904761904762</v>
      </c>
    </row>
    <row r="16" spans="1:16" ht="12.75">
      <c r="A16" s="3">
        <v>14</v>
      </c>
      <c r="B16" s="19" t="s">
        <v>327</v>
      </c>
      <c r="C16" s="19" t="s">
        <v>72</v>
      </c>
      <c r="D16" s="3"/>
      <c r="E16" s="3"/>
      <c r="F16" s="19">
        <v>782</v>
      </c>
      <c r="G16" s="3">
        <v>615</v>
      </c>
      <c r="H16" s="3"/>
      <c r="I16" s="3"/>
      <c r="J16" s="3">
        <v>712</v>
      </c>
      <c r="K16" s="3">
        <v>691</v>
      </c>
      <c r="L16" s="3"/>
      <c r="M16" s="3"/>
      <c r="N16" s="3">
        <f>SUM(D16:M16)</f>
        <v>2800</v>
      </c>
      <c r="O16" s="3">
        <f>COUNT(D16:M16)*6</f>
        <v>24</v>
      </c>
      <c r="P16" s="15">
        <f>N16/O16</f>
        <v>116.66666666666667</v>
      </c>
    </row>
    <row r="17" spans="1:16" ht="12.75">
      <c r="A17" s="3">
        <v>15</v>
      </c>
      <c r="B17" s="19" t="s">
        <v>324</v>
      </c>
      <c r="C17" s="19" t="s">
        <v>71</v>
      </c>
      <c r="D17" s="3"/>
      <c r="E17" s="3"/>
      <c r="F17" s="19"/>
      <c r="G17" s="3"/>
      <c r="H17" s="3"/>
      <c r="I17" s="3">
        <v>457</v>
      </c>
      <c r="J17" s="3">
        <v>587</v>
      </c>
      <c r="K17" s="3">
        <v>577</v>
      </c>
      <c r="L17" s="3">
        <v>731</v>
      </c>
      <c r="M17" s="3"/>
      <c r="N17" s="3">
        <f>SUM(D17:M17)</f>
        <v>2352</v>
      </c>
      <c r="O17" s="3">
        <f>COUNT(D17:M17)*6</f>
        <v>24</v>
      </c>
      <c r="P17" s="15">
        <f>N17/O17</f>
        <v>98</v>
      </c>
    </row>
    <row r="20" spans="1:17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178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9.140625" defaultRowHeight="12.75"/>
  <cols>
    <col min="1" max="1" width="5.8515625" style="0" customWidth="1"/>
    <col min="2" max="2" width="21.7109375" style="0" customWidth="1"/>
    <col min="3" max="3" width="5.8515625" style="0" customWidth="1"/>
  </cols>
  <sheetData>
    <row r="1" spans="1:11" ht="27">
      <c r="A1" s="1" t="s">
        <v>259</v>
      </c>
      <c r="G1" s="14" t="s">
        <v>135</v>
      </c>
      <c r="H1" s="14"/>
      <c r="J1" s="1" t="s">
        <v>137</v>
      </c>
      <c r="K1" s="1"/>
    </row>
    <row r="2" spans="1:16" ht="12.75">
      <c r="A2" s="3"/>
      <c r="B2" s="3" t="s">
        <v>14</v>
      </c>
      <c r="C2" s="3" t="s">
        <v>0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 t="s">
        <v>11</v>
      </c>
      <c r="K2" s="4" t="s">
        <v>12</v>
      </c>
      <c r="L2" s="51" t="s">
        <v>13</v>
      </c>
      <c r="M2" s="50"/>
      <c r="N2" s="6"/>
      <c r="O2" s="6"/>
      <c r="P2" s="6"/>
    </row>
    <row r="3" spans="1:16" ht="12.75">
      <c r="A3" s="3">
        <v>1</v>
      </c>
      <c r="B3" s="19" t="s">
        <v>179</v>
      </c>
      <c r="C3" s="19" t="s">
        <v>58</v>
      </c>
      <c r="D3" s="3">
        <v>1586</v>
      </c>
      <c r="E3" s="3">
        <v>1524</v>
      </c>
      <c r="F3" s="3">
        <v>1483</v>
      </c>
      <c r="G3" s="3">
        <v>1413</v>
      </c>
      <c r="H3" s="27">
        <v>1337</v>
      </c>
      <c r="I3" s="27">
        <v>1289</v>
      </c>
      <c r="J3" s="27">
        <f>SUM(D3:I3)</f>
        <v>8632</v>
      </c>
      <c r="K3" s="27">
        <f>COUNT(D3:I3)*6</f>
        <v>36</v>
      </c>
      <c r="L3" s="52">
        <f>J3/K3</f>
        <v>239.77777777777777</v>
      </c>
      <c r="M3" s="50"/>
      <c r="N3" s="6"/>
      <c r="O3" s="6"/>
      <c r="P3" s="6"/>
    </row>
    <row r="4" spans="1:16" ht="12.75">
      <c r="A4" s="29">
        <v>2</v>
      </c>
      <c r="B4" s="3" t="s">
        <v>88</v>
      </c>
      <c r="C4" s="3" t="s">
        <v>16</v>
      </c>
      <c r="D4" s="3">
        <v>1471</v>
      </c>
      <c r="E4" s="3">
        <v>1449</v>
      </c>
      <c r="F4" s="3">
        <v>1447</v>
      </c>
      <c r="G4" s="3">
        <v>1407</v>
      </c>
      <c r="H4" s="27">
        <v>1377</v>
      </c>
      <c r="I4" s="27">
        <v>1377</v>
      </c>
      <c r="J4" s="27">
        <f>SUM(D4:I4)</f>
        <v>8528</v>
      </c>
      <c r="K4" s="27">
        <f>COUNT(D4:I4)*6</f>
        <v>36</v>
      </c>
      <c r="L4" s="52">
        <f>J4/K4</f>
        <v>236.88888888888889</v>
      </c>
      <c r="M4" s="50"/>
      <c r="N4" s="6"/>
      <c r="O4" s="6"/>
      <c r="P4" s="6"/>
    </row>
    <row r="5" spans="1:16" ht="12.75">
      <c r="A5" s="3">
        <v>3</v>
      </c>
      <c r="B5" s="3" t="s">
        <v>91</v>
      </c>
      <c r="C5" s="29" t="s">
        <v>16</v>
      </c>
      <c r="D5" s="3">
        <v>1488</v>
      </c>
      <c r="E5" s="3">
        <v>1435</v>
      </c>
      <c r="F5" s="3">
        <v>1431</v>
      </c>
      <c r="G5" s="3">
        <v>1419</v>
      </c>
      <c r="H5" s="3">
        <v>1372</v>
      </c>
      <c r="I5" s="3">
        <v>1369</v>
      </c>
      <c r="J5" s="27">
        <f>SUM(D5:I5)</f>
        <v>8514</v>
      </c>
      <c r="K5" s="27">
        <f>COUNT(D5:I5)*6</f>
        <v>36</v>
      </c>
      <c r="L5" s="52">
        <f>J5/K5</f>
        <v>236.5</v>
      </c>
      <c r="M5" s="50"/>
      <c r="N5" s="6"/>
      <c r="O5" s="6"/>
      <c r="P5" s="6"/>
    </row>
    <row r="6" spans="1:16" ht="12.75">
      <c r="A6" s="29">
        <v>4</v>
      </c>
      <c r="B6" s="3" t="s">
        <v>148</v>
      </c>
      <c r="C6" s="3" t="s">
        <v>58</v>
      </c>
      <c r="D6" s="3">
        <v>1456</v>
      </c>
      <c r="E6" s="3">
        <v>1446</v>
      </c>
      <c r="F6" s="3">
        <v>1413</v>
      </c>
      <c r="G6" s="3">
        <v>1376</v>
      </c>
      <c r="H6" s="27">
        <v>1373</v>
      </c>
      <c r="I6" s="27">
        <v>1366</v>
      </c>
      <c r="J6" s="3">
        <f>SUM(D6:I6)</f>
        <v>8430</v>
      </c>
      <c r="K6" s="3">
        <f>COUNT(D6:I6)*6</f>
        <v>36</v>
      </c>
      <c r="L6" s="53">
        <f>J6/K6</f>
        <v>234.16666666666666</v>
      </c>
      <c r="M6" s="50"/>
      <c r="N6" s="6"/>
      <c r="O6" s="6"/>
      <c r="P6" s="6"/>
    </row>
    <row r="7" spans="1:16" ht="12.75">
      <c r="A7" s="3">
        <v>5</v>
      </c>
      <c r="B7" s="3" t="s">
        <v>15</v>
      </c>
      <c r="C7" s="3" t="s">
        <v>16</v>
      </c>
      <c r="D7" s="3">
        <v>1460</v>
      </c>
      <c r="E7" s="3">
        <v>1446</v>
      </c>
      <c r="F7" s="3">
        <v>1407</v>
      </c>
      <c r="G7" s="3">
        <v>1389</v>
      </c>
      <c r="H7" s="27">
        <v>1380</v>
      </c>
      <c r="I7" s="27">
        <v>1325</v>
      </c>
      <c r="J7" s="27">
        <f>SUM(D7:I7)</f>
        <v>8407</v>
      </c>
      <c r="K7" s="27">
        <f>COUNT(D7:I7)*6</f>
        <v>36</v>
      </c>
      <c r="L7" s="52">
        <f>J7/K7</f>
        <v>233.52777777777777</v>
      </c>
      <c r="M7" s="50"/>
      <c r="N7" s="6"/>
      <c r="O7" s="6"/>
      <c r="P7" s="6"/>
    </row>
    <row r="8" spans="1:16" ht="12.75">
      <c r="A8" s="29">
        <v>6</v>
      </c>
      <c r="B8" s="3" t="s">
        <v>21</v>
      </c>
      <c r="C8" s="3" t="s">
        <v>16</v>
      </c>
      <c r="D8" s="19">
        <v>1533</v>
      </c>
      <c r="E8" s="3">
        <v>1417</v>
      </c>
      <c r="F8" s="3">
        <v>1411</v>
      </c>
      <c r="G8" s="3">
        <v>1337</v>
      </c>
      <c r="H8" s="3">
        <v>1327</v>
      </c>
      <c r="I8" s="27">
        <v>1316</v>
      </c>
      <c r="J8" s="27">
        <f>SUM(D8:I8)</f>
        <v>8341</v>
      </c>
      <c r="K8" s="27">
        <f>COUNT(D8:I8)*6</f>
        <v>36</v>
      </c>
      <c r="L8" s="52">
        <f>J8/K8</f>
        <v>231.69444444444446</v>
      </c>
      <c r="M8" s="50"/>
      <c r="N8" s="6"/>
      <c r="O8" s="6"/>
      <c r="P8" s="6"/>
    </row>
    <row r="9" spans="1:16" ht="12.75">
      <c r="A9" s="3">
        <v>7</v>
      </c>
      <c r="B9" s="3" t="s">
        <v>89</v>
      </c>
      <c r="C9" s="3" t="s">
        <v>16</v>
      </c>
      <c r="D9" s="3">
        <v>1429</v>
      </c>
      <c r="E9" s="3">
        <v>1424</v>
      </c>
      <c r="F9" s="3">
        <v>1372</v>
      </c>
      <c r="G9" s="3">
        <v>1368</v>
      </c>
      <c r="H9" s="27">
        <v>1338</v>
      </c>
      <c r="I9" s="27">
        <v>1334</v>
      </c>
      <c r="J9" s="27">
        <f>SUM(D9:I9)</f>
        <v>8265</v>
      </c>
      <c r="K9" s="27">
        <f>COUNT(D9:I9)*6</f>
        <v>36</v>
      </c>
      <c r="L9" s="52">
        <f>J9/K9</f>
        <v>229.58333333333334</v>
      </c>
      <c r="M9" s="50"/>
      <c r="N9" s="6"/>
      <c r="O9" s="6"/>
      <c r="P9" s="6"/>
    </row>
    <row r="10" spans="1:16" ht="12.75">
      <c r="A10" s="29">
        <v>8</v>
      </c>
      <c r="B10" s="3" t="s">
        <v>18</v>
      </c>
      <c r="C10" s="3" t="s">
        <v>16</v>
      </c>
      <c r="D10" s="3">
        <v>1530</v>
      </c>
      <c r="E10" s="3">
        <v>1423</v>
      </c>
      <c r="F10" s="3">
        <v>1414</v>
      </c>
      <c r="G10" s="3">
        <v>1343</v>
      </c>
      <c r="H10" s="27">
        <v>1270</v>
      </c>
      <c r="I10" s="27">
        <v>1260</v>
      </c>
      <c r="J10" s="27">
        <f>SUM(D10:I10)</f>
        <v>8240</v>
      </c>
      <c r="K10" s="27">
        <f>COUNT(D10:I10)*6</f>
        <v>36</v>
      </c>
      <c r="L10" s="52">
        <f>J10/K10</f>
        <v>228.88888888888889</v>
      </c>
      <c r="M10" s="50"/>
      <c r="N10" s="6"/>
      <c r="O10" s="6"/>
      <c r="P10" s="6"/>
    </row>
    <row r="11" spans="1:16" ht="12.75">
      <c r="A11" s="3">
        <v>9</v>
      </c>
      <c r="B11" s="3" t="s">
        <v>267</v>
      </c>
      <c r="C11" s="3" t="s">
        <v>16</v>
      </c>
      <c r="D11" s="3">
        <v>1402</v>
      </c>
      <c r="E11" s="3">
        <v>1388</v>
      </c>
      <c r="F11" s="3">
        <v>1384</v>
      </c>
      <c r="G11" s="3">
        <v>1342</v>
      </c>
      <c r="H11" s="27">
        <v>1312</v>
      </c>
      <c r="I11" s="27">
        <v>1265</v>
      </c>
      <c r="J11" s="27">
        <f>SUM(D11:I11)</f>
        <v>8093</v>
      </c>
      <c r="K11" s="27">
        <f>COUNT(D11:I11)*6</f>
        <v>36</v>
      </c>
      <c r="L11" s="52">
        <f>J11/K11</f>
        <v>224.80555555555554</v>
      </c>
      <c r="M11" s="50"/>
      <c r="N11" s="6"/>
      <c r="O11" s="6"/>
      <c r="P11" s="6"/>
    </row>
    <row r="12" spans="1:16" ht="12.75">
      <c r="A12" s="29">
        <v>10</v>
      </c>
      <c r="B12" s="3" t="s">
        <v>165</v>
      </c>
      <c r="C12" s="3" t="s">
        <v>58</v>
      </c>
      <c r="D12" s="3">
        <v>1440</v>
      </c>
      <c r="E12" s="3">
        <v>1401</v>
      </c>
      <c r="F12" s="3">
        <v>1383</v>
      </c>
      <c r="G12" s="3">
        <v>1357</v>
      </c>
      <c r="H12" s="3">
        <v>1260</v>
      </c>
      <c r="I12" s="3">
        <v>1210</v>
      </c>
      <c r="J12" s="27">
        <f>SUM(D12:I12)</f>
        <v>8051</v>
      </c>
      <c r="K12" s="27">
        <f>COUNT(D12:I12)*6</f>
        <v>36</v>
      </c>
      <c r="L12" s="52">
        <f>J12/K12</f>
        <v>223.63888888888889</v>
      </c>
      <c r="M12" s="50"/>
      <c r="N12" s="6"/>
      <c r="O12" s="6"/>
      <c r="P12" s="6"/>
    </row>
    <row r="13" spans="1:16" ht="12.75">
      <c r="A13" s="3">
        <v>11</v>
      </c>
      <c r="B13" s="3" t="s">
        <v>28</v>
      </c>
      <c r="C13" s="3" t="s">
        <v>71</v>
      </c>
      <c r="D13" s="3">
        <v>1394</v>
      </c>
      <c r="E13" s="3">
        <v>1365</v>
      </c>
      <c r="F13" s="3">
        <v>1347</v>
      </c>
      <c r="G13" s="3">
        <v>1324</v>
      </c>
      <c r="H13" s="3">
        <v>1320</v>
      </c>
      <c r="I13" s="3">
        <v>1245</v>
      </c>
      <c r="J13" s="27">
        <f>SUM(D13:I13)</f>
        <v>7995</v>
      </c>
      <c r="K13" s="27">
        <f>COUNT(D13:I13)*6</f>
        <v>36</v>
      </c>
      <c r="L13" s="52">
        <f>J13/K13</f>
        <v>222.08333333333334</v>
      </c>
      <c r="M13" s="50"/>
      <c r="N13" s="6"/>
      <c r="O13" s="6"/>
      <c r="P13" s="6"/>
    </row>
    <row r="14" spans="1:16" ht="12.75">
      <c r="A14" s="29">
        <v>12</v>
      </c>
      <c r="B14" s="3" t="s">
        <v>266</v>
      </c>
      <c r="C14" s="3" t="s">
        <v>58</v>
      </c>
      <c r="D14" s="3">
        <v>1341</v>
      </c>
      <c r="E14" s="3">
        <v>1335</v>
      </c>
      <c r="F14" s="3">
        <v>1334</v>
      </c>
      <c r="G14" s="3">
        <v>1330</v>
      </c>
      <c r="H14" s="3">
        <v>1313</v>
      </c>
      <c r="I14" s="3">
        <v>1301</v>
      </c>
      <c r="J14" s="27">
        <f>SUM(D14:I14)</f>
        <v>7954</v>
      </c>
      <c r="K14" s="27">
        <f>COUNT(D14:I14)*6</f>
        <v>36</v>
      </c>
      <c r="L14" s="52">
        <f>J14/K14</f>
        <v>220.94444444444446</v>
      </c>
      <c r="M14" s="50"/>
      <c r="N14" s="6"/>
      <c r="O14" s="6"/>
      <c r="P14" s="6"/>
    </row>
    <row r="15" spans="1:16" ht="12.75">
      <c r="A15" s="3">
        <v>13</v>
      </c>
      <c r="B15" s="3" t="s">
        <v>44</v>
      </c>
      <c r="C15" s="3" t="s">
        <v>71</v>
      </c>
      <c r="D15" s="3">
        <v>1369</v>
      </c>
      <c r="E15" s="3">
        <v>1368</v>
      </c>
      <c r="F15" s="3">
        <v>1307</v>
      </c>
      <c r="G15" s="3">
        <v>1307</v>
      </c>
      <c r="H15" s="3">
        <v>1292</v>
      </c>
      <c r="I15" s="3">
        <v>1266</v>
      </c>
      <c r="J15" s="27">
        <f>SUM(D15:I15)</f>
        <v>7909</v>
      </c>
      <c r="K15" s="27">
        <f>COUNT(D15:I15)*6</f>
        <v>36</v>
      </c>
      <c r="L15" s="52">
        <f>J15/K15</f>
        <v>219.69444444444446</v>
      </c>
      <c r="M15" s="50"/>
      <c r="N15" s="6"/>
      <c r="O15" s="6"/>
      <c r="P15" s="6"/>
    </row>
    <row r="16" spans="1:16" ht="12.75">
      <c r="A16" s="29">
        <v>14</v>
      </c>
      <c r="B16" s="3" t="s">
        <v>22</v>
      </c>
      <c r="C16" s="3" t="s">
        <v>16</v>
      </c>
      <c r="D16" s="3">
        <v>1392</v>
      </c>
      <c r="E16" s="3">
        <v>1369</v>
      </c>
      <c r="F16" s="3">
        <v>1294</v>
      </c>
      <c r="G16" s="3">
        <v>1286</v>
      </c>
      <c r="H16" s="3">
        <v>1261</v>
      </c>
      <c r="I16" s="3">
        <v>1219</v>
      </c>
      <c r="J16" s="3">
        <f>SUM(D16:I16)</f>
        <v>7821</v>
      </c>
      <c r="K16" s="3">
        <f>COUNT(D16:I16)*6</f>
        <v>36</v>
      </c>
      <c r="L16" s="53">
        <f>J16/K16</f>
        <v>217.25</v>
      </c>
      <c r="M16" s="50"/>
      <c r="N16" s="6"/>
      <c r="O16" s="6"/>
      <c r="P16" s="6"/>
    </row>
    <row r="17" spans="1:16" ht="12.75">
      <c r="A17" s="3">
        <v>15</v>
      </c>
      <c r="B17" s="29" t="s">
        <v>19</v>
      </c>
      <c r="C17" s="29" t="s">
        <v>16</v>
      </c>
      <c r="D17" s="3">
        <v>1403</v>
      </c>
      <c r="E17" s="3">
        <v>1329</v>
      </c>
      <c r="F17" s="3">
        <v>1319</v>
      </c>
      <c r="G17" s="3">
        <v>1272</v>
      </c>
      <c r="H17" s="3">
        <v>1185</v>
      </c>
      <c r="I17" s="3"/>
      <c r="J17" s="27">
        <f>SUM(D17:I17)</f>
        <v>6508</v>
      </c>
      <c r="K17" s="27">
        <f>COUNT(D17:I17)*6</f>
        <v>30</v>
      </c>
      <c r="L17" s="52">
        <f>J17/K17</f>
        <v>216.93333333333334</v>
      </c>
      <c r="M17" s="50"/>
      <c r="N17" s="6"/>
      <c r="O17" s="6"/>
      <c r="P17" s="6"/>
    </row>
    <row r="18" spans="1:16" ht="12.75">
      <c r="A18" s="29">
        <v>16</v>
      </c>
      <c r="B18" s="3" t="s">
        <v>159</v>
      </c>
      <c r="C18" s="3" t="s">
        <v>58</v>
      </c>
      <c r="D18" s="3">
        <v>1368</v>
      </c>
      <c r="E18" s="3">
        <v>1307</v>
      </c>
      <c r="F18" s="3">
        <v>1305</v>
      </c>
      <c r="G18" s="3">
        <v>1274</v>
      </c>
      <c r="H18" s="3">
        <v>1264</v>
      </c>
      <c r="I18" s="3">
        <v>1257</v>
      </c>
      <c r="J18" s="27">
        <f>SUM(D18:I18)</f>
        <v>7775</v>
      </c>
      <c r="K18" s="27">
        <f>COUNT(D18:I18)*6</f>
        <v>36</v>
      </c>
      <c r="L18" s="52">
        <f>J18/K18</f>
        <v>215.97222222222223</v>
      </c>
      <c r="M18" s="50"/>
      <c r="N18" s="6"/>
      <c r="O18" s="6"/>
      <c r="P18" s="6"/>
    </row>
    <row r="19" spans="1:16" ht="12.75">
      <c r="A19" s="3">
        <v>17</v>
      </c>
      <c r="B19" s="3" t="s">
        <v>40</v>
      </c>
      <c r="C19" s="3" t="s">
        <v>71</v>
      </c>
      <c r="D19" s="3">
        <v>1350</v>
      </c>
      <c r="E19" s="3">
        <v>1331</v>
      </c>
      <c r="F19" s="3">
        <v>1268</v>
      </c>
      <c r="G19" s="3">
        <v>1251</v>
      </c>
      <c r="H19" s="3">
        <v>1249</v>
      </c>
      <c r="I19" s="3">
        <v>1217</v>
      </c>
      <c r="J19" s="27">
        <f>SUM(D19:I19)</f>
        <v>7666</v>
      </c>
      <c r="K19" s="27">
        <f>COUNT(D19:I19)*6</f>
        <v>36</v>
      </c>
      <c r="L19" s="52">
        <f>J19/K19</f>
        <v>212.94444444444446</v>
      </c>
      <c r="M19" s="50"/>
      <c r="N19" s="6"/>
      <c r="O19" s="6"/>
      <c r="P19" s="6"/>
    </row>
    <row r="20" spans="1:16" ht="12.75">
      <c r="A20" s="29">
        <v>18</v>
      </c>
      <c r="B20" s="3" t="s">
        <v>284</v>
      </c>
      <c r="C20" s="3" t="s">
        <v>71</v>
      </c>
      <c r="D20" s="3">
        <v>1331</v>
      </c>
      <c r="E20" s="3">
        <v>1312</v>
      </c>
      <c r="F20" s="3">
        <v>1289</v>
      </c>
      <c r="G20" s="3">
        <v>1244</v>
      </c>
      <c r="H20" s="3">
        <v>1224</v>
      </c>
      <c r="I20" s="3">
        <v>1219</v>
      </c>
      <c r="J20" s="27">
        <f>SUM(D20:I20)</f>
        <v>7619</v>
      </c>
      <c r="K20" s="27">
        <f>COUNT(D20:I20)*6</f>
        <v>36</v>
      </c>
      <c r="L20" s="52">
        <f>J20/K20</f>
        <v>211.63888888888889</v>
      </c>
      <c r="M20" s="50"/>
      <c r="N20" s="6"/>
      <c r="O20" s="6"/>
      <c r="P20" s="6"/>
    </row>
    <row r="21" spans="1:16" ht="12.75">
      <c r="A21" s="3">
        <v>19</v>
      </c>
      <c r="B21" s="3" t="s">
        <v>32</v>
      </c>
      <c r="C21" s="3" t="s">
        <v>16</v>
      </c>
      <c r="D21" s="3">
        <v>1344</v>
      </c>
      <c r="E21" s="3">
        <v>1306</v>
      </c>
      <c r="F21" s="3">
        <v>1298</v>
      </c>
      <c r="G21" s="3">
        <v>1253</v>
      </c>
      <c r="H21" s="3">
        <v>1222</v>
      </c>
      <c r="I21" s="3">
        <v>1170</v>
      </c>
      <c r="J21" s="27">
        <f>SUM(D21:I21)</f>
        <v>7593</v>
      </c>
      <c r="K21" s="27">
        <f>COUNT(D21:I21)*6</f>
        <v>36</v>
      </c>
      <c r="L21" s="52">
        <f>J21/K21</f>
        <v>210.91666666666666</v>
      </c>
      <c r="M21" s="50"/>
      <c r="N21" s="6"/>
      <c r="O21" s="6"/>
      <c r="P21" s="6"/>
    </row>
    <row r="22" spans="1:16" ht="12.75">
      <c r="A22" s="29">
        <v>20</v>
      </c>
      <c r="B22" s="3" t="s">
        <v>53</v>
      </c>
      <c r="C22" s="3" t="s">
        <v>71</v>
      </c>
      <c r="D22" s="3">
        <v>1314</v>
      </c>
      <c r="E22" s="3">
        <v>1312</v>
      </c>
      <c r="F22" s="3">
        <v>1261</v>
      </c>
      <c r="G22" s="3">
        <v>1252</v>
      </c>
      <c r="H22" s="3">
        <v>1239</v>
      </c>
      <c r="I22" s="3">
        <v>1192</v>
      </c>
      <c r="J22" s="3">
        <f>SUM(D22:I22)</f>
        <v>7570</v>
      </c>
      <c r="K22" s="3">
        <f>COUNT(D22:I22)*6</f>
        <v>36</v>
      </c>
      <c r="L22" s="53">
        <f>J22/K22</f>
        <v>210.27777777777777</v>
      </c>
      <c r="M22" s="50"/>
      <c r="N22" s="6"/>
      <c r="O22" s="6"/>
      <c r="P22" s="6"/>
    </row>
    <row r="23" spans="1:16" ht="12.75">
      <c r="A23" s="3">
        <v>21</v>
      </c>
      <c r="B23" s="3" t="s">
        <v>150</v>
      </c>
      <c r="C23" s="3" t="s">
        <v>58</v>
      </c>
      <c r="D23" s="3">
        <v>1399</v>
      </c>
      <c r="E23" s="3">
        <v>1306</v>
      </c>
      <c r="F23" s="3">
        <v>1272</v>
      </c>
      <c r="G23" s="3">
        <v>1256</v>
      </c>
      <c r="H23" s="27">
        <v>1240</v>
      </c>
      <c r="I23" s="27">
        <v>1092</v>
      </c>
      <c r="J23" s="27">
        <f>SUM(D23:I23)</f>
        <v>7565</v>
      </c>
      <c r="K23" s="27">
        <f>COUNT(D23:I23)*6</f>
        <v>36</v>
      </c>
      <c r="L23" s="52">
        <f>J23/K23</f>
        <v>210.13888888888889</v>
      </c>
      <c r="M23" s="50"/>
      <c r="N23" s="6"/>
      <c r="O23" s="6"/>
      <c r="P23" s="6"/>
    </row>
    <row r="24" spans="1:16" ht="12.75">
      <c r="A24" s="29">
        <v>22</v>
      </c>
      <c r="B24" s="3" t="s">
        <v>27</v>
      </c>
      <c r="C24" s="3" t="s">
        <v>71</v>
      </c>
      <c r="D24" s="3">
        <v>1306</v>
      </c>
      <c r="E24" s="3">
        <v>1302</v>
      </c>
      <c r="F24" s="3">
        <v>1289</v>
      </c>
      <c r="G24" s="3">
        <v>1217</v>
      </c>
      <c r="H24" s="3">
        <v>1211</v>
      </c>
      <c r="I24" s="3">
        <v>1209</v>
      </c>
      <c r="J24" s="27">
        <f>SUM(D24:I24)</f>
        <v>7534</v>
      </c>
      <c r="K24" s="27">
        <f>COUNT(D24:I24)*6</f>
        <v>36</v>
      </c>
      <c r="L24" s="52">
        <f>J24/K24</f>
        <v>209.27777777777777</v>
      </c>
      <c r="M24" s="50"/>
      <c r="N24" s="6"/>
      <c r="O24" s="6"/>
      <c r="P24" s="6"/>
    </row>
    <row r="25" spans="1:16" ht="12.75">
      <c r="A25" s="3">
        <v>23</v>
      </c>
      <c r="B25" s="3" t="s">
        <v>24</v>
      </c>
      <c r="C25" s="3" t="s">
        <v>20</v>
      </c>
      <c r="D25" s="3">
        <v>1310</v>
      </c>
      <c r="E25" s="3">
        <v>1281</v>
      </c>
      <c r="F25" s="3">
        <v>1260</v>
      </c>
      <c r="G25" s="3">
        <v>1253</v>
      </c>
      <c r="H25" s="3">
        <v>1247</v>
      </c>
      <c r="I25" s="3">
        <v>1169</v>
      </c>
      <c r="J25" s="3">
        <f>SUM(D25:I25)</f>
        <v>7520</v>
      </c>
      <c r="K25" s="3">
        <f>COUNT(D25:I25)*6</f>
        <v>36</v>
      </c>
      <c r="L25" s="53">
        <f>J25/K25</f>
        <v>208.88888888888889</v>
      </c>
      <c r="M25" s="50"/>
      <c r="N25" s="6"/>
      <c r="O25" s="6"/>
      <c r="P25" s="6"/>
    </row>
    <row r="26" spans="1:16" ht="12.75">
      <c r="A26" s="29">
        <v>24</v>
      </c>
      <c r="B26" s="3" t="s">
        <v>23</v>
      </c>
      <c r="C26" s="3" t="s">
        <v>25</v>
      </c>
      <c r="D26" s="3">
        <v>1374</v>
      </c>
      <c r="E26" s="3">
        <v>1319</v>
      </c>
      <c r="F26" s="3">
        <v>1265</v>
      </c>
      <c r="G26" s="3">
        <v>1193</v>
      </c>
      <c r="H26" s="3">
        <v>1191</v>
      </c>
      <c r="I26" s="3">
        <v>1173</v>
      </c>
      <c r="J26" s="27">
        <f>SUM(D26:I26)</f>
        <v>7515</v>
      </c>
      <c r="K26" s="27">
        <f>COUNT(D26:I26)*6</f>
        <v>36</v>
      </c>
      <c r="L26" s="52">
        <f>J26/K26</f>
        <v>208.75</v>
      </c>
      <c r="M26" s="50"/>
      <c r="N26" s="6"/>
      <c r="O26" s="6"/>
      <c r="P26" s="6"/>
    </row>
    <row r="27" spans="1:16" ht="12.75">
      <c r="A27" s="3">
        <v>25</v>
      </c>
      <c r="B27" s="3" t="s">
        <v>261</v>
      </c>
      <c r="C27" s="3" t="s">
        <v>71</v>
      </c>
      <c r="D27" s="3">
        <v>1383</v>
      </c>
      <c r="E27" s="3">
        <v>1293</v>
      </c>
      <c r="F27" s="3">
        <v>1258</v>
      </c>
      <c r="G27" s="3">
        <v>1235</v>
      </c>
      <c r="H27" s="3">
        <v>1185</v>
      </c>
      <c r="I27" s="3">
        <v>1156</v>
      </c>
      <c r="J27" s="27">
        <f>SUM(D27:I27)</f>
        <v>7510</v>
      </c>
      <c r="K27" s="27">
        <f>COUNT(D27:I27)*6</f>
        <v>36</v>
      </c>
      <c r="L27" s="52">
        <f>J27/K27</f>
        <v>208.61111111111111</v>
      </c>
      <c r="M27" s="50"/>
      <c r="N27" s="6"/>
      <c r="O27" s="6"/>
      <c r="P27" s="6"/>
    </row>
    <row r="28" spans="1:16" ht="12.75">
      <c r="A28" s="29">
        <v>26</v>
      </c>
      <c r="B28" s="3" t="s">
        <v>168</v>
      </c>
      <c r="C28" s="3" t="s">
        <v>58</v>
      </c>
      <c r="D28" s="3">
        <v>1372</v>
      </c>
      <c r="E28" s="3">
        <v>1313</v>
      </c>
      <c r="F28" s="3">
        <v>1226</v>
      </c>
      <c r="G28" s="3">
        <v>1166</v>
      </c>
      <c r="H28" s="27">
        <v>1149</v>
      </c>
      <c r="I28" s="27"/>
      <c r="J28" s="27">
        <f>SUM(D28:I28)</f>
        <v>6226</v>
      </c>
      <c r="K28" s="27">
        <f>COUNT(D28:I28)*6</f>
        <v>30</v>
      </c>
      <c r="L28" s="52">
        <f>J28/K28</f>
        <v>207.53333333333333</v>
      </c>
      <c r="M28" s="50"/>
      <c r="N28" s="6"/>
      <c r="O28" s="6"/>
      <c r="P28" s="6"/>
    </row>
    <row r="29" spans="1:16" ht="12.75">
      <c r="A29" s="3">
        <v>27</v>
      </c>
      <c r="B29" s="3" t="s">
        <v>146</v>
      </c>
      <c r="C29" s="3" t="s">
        <v>58</v>
      </c>
      <c r="D29" s="3">
        <v>1337</v>
      </c>
      <c r="E29" s="3">
        <v>1321</v>
      </c>
      <c r="F29" s="3">
        <v>1319</v>
      </c>
      <c r="G29" s="3">
        <v>1177</v>
      </c>
      <c r="H29" s="27">
        <v>1176</v>
      </c>
      <c r="I29" s="27">
        <v>1125</v>
      </c>
      <c r="J29" s="27">
        <f>SUM(D29:I29)</f>
        <v>7455</v>
      </c>
      <c r="K29" s="27">
        <f>COUNT(D29:I29)*6</f>
        <v>36</v>
      </c>
      <c r="L29" s="52">
        <f>J29/K29</f>
        <v>207.08333333333334</v>
      </c>
      <c r="M29" s="50"/>
      <c r="N29" s="6"/>
      <c r="O29" s="6"/>
      <c r="P29" s="6"/>
    </row>
    <row r="30" spans="1:13" s="6" customFormat="1" ht="12.75">
      <c r="A30" s="29">
        <v>28</v>
      </c>
      <c r="B30" s="3" t="s">
        <v>33</v>
      </c>
      <c r="C30" s="3" t="s">
        <v>20</v>
      </c>
      <c r="D30" s="3">
        <v>1355</v>
      </c>
      <c r="E30" s="3">
        <v>1248</v>
      </c>
      <c r="F30" s="3">
        <v>1209</v>
      </c>
      <c r="G30" s="3">
        <v>1198</v>
      </c>
      <c r="H30" s="3">
        <v>1195</v>
      </c>
      <c r="I30" s="3">
        <v>1189</v>
      </c>
      <c r="J30" s="27">
        <f>SUM(D30:I30)</f>
        <v>7394</v>
      </c>
      <c r="K30" s="27">
        <f>COUNT(D30:I30)*6</f>
        <v>36</v>
      </c>
      <c r="L30" s="52">
        <f>J30/K30</f>
        <v>205.38888888888889</v>
      </c>
      <c r="M30" s="50"/>
    </row>
    <row r="31" spans="1:13" s="6" customFormat="1" ht="12.75">
      <c r="A31" s="3">
        <v>29</v>
      </c>
      <c r="B31" s="3" t="s">
        <v>225</v>
      </c>
      <c r="C31" s="3" t="s">
        <v>72</v>
      </c>
      <c r="D31" s="3">
        <v>1445</v>
      </c>
      <c r="E31" s="3">
        <v>1316</v>
      </c>
      <c r="F31" s="3">
        <v>1240</v>
      </c>
      <c r="G31" s="3">
        <v>1147</v>
      </c>
      <c r="H31" s="27">
        <v>1138</v>
      </c>
      <c r="I31" s="27">
        <v>1105</v>
      </c>
      <c r="J31" s="27">
        <f>SUM(D31:I31)</f>
        <v>7391</v>
      </c>
      <c r="K31" s="27">
        <f>COUNT(D31:I31)*6</f>
        <v>36</v>
      </c>
      <c r="L31" s="52">
        <f>J31/K31</f>
        <v>205.30555555555554</v>
      </c>
      <c r="M31" s="50"/>
    </row>
    <row r="32" spans="1:16" ht="12.75">
      <c r="A32" s="29">
        <v>30</v>
      </c>
      <c r="B32" s="3" t="s">
        <v>49</v>
      </c>
      <c r="C32" s="3" t="s">
        <v>36</v>
      </c>
      <c r="D32" s="3">
        <v>1273</v>
      </c>
      <c r="E32" s="3">
        <v>1235</v>
      </c>
      <c r="F32" s="3">
        <v>1233</v>
      </c>
      <c r="G32" s="3">
        <v>1232</v>
      </c>
      <c r="H32" s="3">
        <v>1204</v>
      </c>
      <c r="I32" s="3">
        <v>1201</v>
      </c>
      <c r="J32" s="27">
        <f>SUM(D32:I32)</f>
        <v>7378</v>
      </c>
      <c r="K32" s="27">
        <f>COUNT(D32:I32)*6</f>
        <v>36</v>
      </c>
      <c r="L32" s="52">
        <f>J32/K32</f>
        <v>204.94444444444446</v>
      </c>
      <c r="M32" s="50"/>
      <c r="N32" s="6"/>
      <c r="O32" s="6"/>
      <c r="P32" s="6"/>
    </row>
    <row r="33" spans="1:16" ht="12.75">
      <c r="A33" s="3">
        <v>31</v>
      </c>
      <c r="B33" s="3" t="s">
        <v>68</v>
      </c>
      <c r="C33" s="3" t="s">
        <v>16</v>
      </c>
      <c r="D33" s="3">
        <v>1336</v>
      </c>
      <c r="E33" s="3">
        <v>1266</v>
      </c>
      <c r="F33" s="3">
        <v>1208</v>
      </c>
      <c r="G33" s="3">
        <v>1199</v>
      </c>
      <c r="H33" s="3">
        <v>1181</v>
      </c>
      <c r="I33" s="3">
        <v>1175</v>
      </c>
      <c r="J33" s="27">
        <f>SUM(D33:I33)</f>
        <v>7365</v>
      </c>
      <c r="K33" s="27">
        <f>COUNT(D33:I33)*6</f>
        <v>36</v>
      </c>
      <c r="L33" s="52">
        <f>J33/K33</f>
        <v>204.58333333333334</v>
      </c>
      <c r="M33" s="50"/>
      <c r="N33" s="6"/>
      <c r="O33" s="6"/>
      <c r="P33" s="6"/>
    </row>
    <row r="34" spans="1:16" ht="12.75">
      <c r="A34" s="29">
        <v>32</v>
      </c>
      <c r="B34" s="3" t="s">
        <v>37</v>
      </c>
      <c r="C34" s="3" t="s">
        <v>36</v>
      </c>
      <c r="D34" s="3">
        <v>1289</v>
      </c>
      <c r="E34" s="3">
        <v>1240</v>
      </c>
      <c r="F34" s="3">
        <v>1231</v>
      </c>
      <c r="G34" s="3">
        <v>1212</v>
      </c>
      <c r="H34" s="3">
        <v>1205</v>
      </c>
      <c r="I34" s="3">
        <v>1169</v>
      </c>
      <c r="J34" s="27">
        <f>SUM(D34:I34)</f>
        <v>7346</v>
      </c>
      <c r="K34" s="27">
        <f>COUNT(D34:I34)*6</f>
        <v>36</v>
      </c>
      <c r="L34" s="52">
        <f>J34/K34</f>
        <v>204.05555555555554</v>
      </c>
      <c r="M34" s="50"/>
      <c r="N34" s="6"/>
      <c r="O34" s="6"/>
      <c r="P34" s="6"/>
    </row>
    <row r="35" spans="1:16" ht="12.75">
      <c r="A35" s="3">
        <v>33</v>
      </c>
      <c r="B35" s="3" t="s">
        <v>45</v>
      </c>
      <c r="C35" s="3" t="s">
        <v>58</v>
      </c>
      <c r="D35" s="3">
        <v>1350</v>
      </c>
      <c r="E35" s="3">
        <v>1281</v>
      </c>
      <c r="F35" s="3">
        <v>1223</v>
      </c>
      <c r="G35" s="3">
        <v>1218</v>
      </c>
      <c r="H35" s="3">
        <v>1139</v>
      </c>
      <c r="I35" s="3">
        <v>1133</v>
      </c>
      <c r="J35" s="3">
        <f>SUM(D35:I35)</f>
        <v>7344</v>
      </c>
      <c r="K35" s="3">
        <f>COUNT(D35:I35)*6</f>
        <v>36</v>
      </c>
      <c r="L35" s="53">
        <f>J35/K35</f>
        <v>204</v>
      </c>
      <c r="M35" s="50"/>
      <c r="N35" s="6"/>
      <c r="O35" s="6"/>
      <c r="P35" s="6"/>
    </row>
    <row r="36" spans="1:16" ht="12.75">
      <c r="A36" s="29">
        <v>34</v>
      </c>
      <c r="B36" s="3" t="s">
        <v>61</v>
      </c>
      <c r="C36" s="3" t="s">
        <v>71</v>
      </c>
      <c r="D36" s="3">
        <v>1279</v>
      </c>
      <c r="E36" s="3">
        <v>1269</v>
      </c>
      <c r="F36" s="3">
        <v>1215</v>
      </c>
      <c r="G36" s="3">
        <v>1208</v>
      </c>
      <c r="H36" s="3">
        <v>1182</v>
      </c>
      <c r="I36" s="3">
        <v>1167</v>
      </c>
      <c r="J36" s="27">
        <f>SUM(D36:I36)</f>
        <v>7320</v>
      </c>
      <c r="K36" s="27">
        <f>COUNT(D36:I36)*6</f>
        <v>36</v>
      </c>
      <c r="L36" s="52">
        <f>J36/K36</f>
        <v>203.33333333333334</v>
      </c>
      <c r="M36" s="50"/>
      <c r="N36" s="6"/>
      <c r="O36" s="6"/>
      <c r="P36" s="6"/>
    </row>
    <row r="37" spans="1:16" ht="12.75">
      <c r="A37" s="3">
        <v>35</v>
      </c>
      <c r="B37" s="3" t="s">
        <v>29</v>
      </c>
      <c r="C37" s="3" t="s">
        <v>16</v>
      </c>
      <c r="D37" s="3">
        <v>1289</v>
      </c>
      <c r="E37" s="3">
        <v>1238</v>
      </c>
      <c r="F37" s="3">
        <v>1236</v>
      </c>
      <c r="G37" s="3">
        <v>1199</v>
      </c>
      <c r="H37" s="3">
        <v>1170</v>
      </c>
      <c r="I37" s="3">
        <v>1130</v>
      </c>
      <c r="J37" s="3">
        <f>SUM(D37:I37)</f>
        <v>7262</v>
      </c>
      <c r="K37" s="3">
        <f>COUNT(D37:I37)*6</f>
        <v>36</v>
      </c>
      <c r="L37" s="53">
        <f>J37/K37</f>
        <v>201.72222222222223</v>
      </c>
      <c r="M37" s="50"/>
      <c r="N37" s="6"/>
      <c r="O37" s="6"/>
      <c r="P37" s="6"/>
    </row>
    <row r="38" spans="1:16" ht="12.75">
      <c r="A38" s="29">
        <v>36</v>
      </c>
      <c r="B38" s="3" t="s">
        <v>147</v>
      </c>
      <c r="C38" s="3" t="s">
        <v>58</v>
      </c>
      <c r="D38" s="3">
        <v>1302</v>
      </c>
      <c r="E38" s="3">
        <v>1221</v>
      </c>
      <c r="F38" s="3">
        <v>1208</v>
      </c>
      <c r="G38" s="3">
        <v>1170</v>
      </c>
      <c r="H38" s="3">
        <v>1163</v>
      </c>
      <c r="I38" s="3">
        <v>1161</v>
      </c>
      <c r="J38" s="27">
        <f>SUM(D38:I38)</f>
        <v>7225</v>
      </c>
      <c r="K38" s="27">
        <f>COUNT(D38:I38)*6</f>
        <v>36</v>
      </c>
      <c r="L38" s="52">
        <f>J38/K38</f>
        <v>200.69444444444446</v>
      </c>
      <c r="M38" s="50"/>
      <c r="N38" s="6"/>
      <c r="O38" s="6"/>
      <c r="P38" s="6"/>
    </row>
    <row r="39" spans="1:16" ht="12.75">
      <c r="A39" s="3">
        <v>37</v>
      </c>
      <c r="B39" s="3" t="s">
        <v>34</v>
      </c>
      <c r="C39" s="3" t="s">
        <v>211</v>
      </c>
      <c r="D39" s="3">
        <v>1326</v>
      </c>
      <c r="E39" s="3">
        <v>1223</v>
      </c>
      <c r="F39" s="3">
        <v>1223</v>
      </c>
      <c r="G39" s="3">
        <v>1185</v>
      </c>
      <c r="H39" s="3">
        <v>1184</v>
      </c>
      <c r="I39" s="3">
        <v>1084</v>
      </c>
      <c r="J39" s="27">
        <f>SUM(D39:I39)</f>
        <v>7225</v>
      </c>
      <c r="K39" s="27">
        <f>COUNT(D39:I39)*6</f>
        <v>36</v>
      </c>
      <c r="L39" s="52">
        <f>J39/K39</f>
        <v>200.69444444444446</v>
      </c>
      <c r="M39" s="50"/>
      <c r="N39" s="6"/>
      <c r="O39" s="6"/>
      <c r="P39" s="6"/>
    </row>
    <row r="40" spans="1:16" ht="12.75">
      <c r="A40" s="29">
        <v>38</v>
      </c>
      <c r="B40" s="3" t="s">
        <v>138</v>
      </c>
      <c r="C40" s="3" t="s">
        <v>20</v>
      </c>
      <c r="D40" s="3">
        <v>1381</v>
      </c>
      <c r="E40" s="3">
        <v>1282</v>
      </c>
      <c r="F40" s="3">
        <v>1160</v>
      </c>
      <c r="G40" s="3">
        <v>1130</v>
      </c>
      <c r="H40" s="3">
        <v>1130</v>
      </c>
      <c r="I40" s="3">
        <v>1123</v>
      </c>
      <c r="J40" s="27">
        <f>SUM(D40:I40)</f>
        <v>7206</v>
      </c>
      <c r="K40" s="27">
        <f>COUNT(D40:I40)*6</f>
        <v>36</v>
      </c>
      <c r="L40" s="52">
        <f>J40/K40</f>
        <v>200.16666666666666</v>
      </c>
      <c r="M40" s="50"/>
      <c r="N40" s="6"/>
      <c r="O40" s="6"/>
      <c r="P40" s="6"/>
    </row>
    <row r="41" spans="1:16" ht="12.75">
      <c r="A41" s="3">
        <v>39</v>
      </c>
      <c r="B41" s="3" t="s">
        <v>43</v>
      </c>
      <c r="C41" s="3" t="s">
        <v>71</v>
      </c>
      <c r="D41" s="3">
        <v>1226</v>
      </c>
      <c r="E41" s="3">
        <v>1215</v>
      </c>
      <c r="F41" s="3">
        <v>1205</v>
      </c>
      <c r="G41" s="3">
        <v>1192</v>
      </c>
      <c r="H41" s="3">
        <v>1187</v>
      </c>
      <c r="I41" s="3">
        <v>1178</v>
      </c>
      <c r="J41" s="3">
        <f>SUM(D41:I41)</f>
        <v>7203</v>
      </c>
      <c r="K41" s="3">
        <f>COUNT(D41:I41)*6</f>
        <v>36</v>
      </c>
      <c r="L41" s="53">
        <f>J41/K41</f>
        <v>200.08333333333334</v>
      </c>
      <c r="M41" s="50"/>
      <c r="N41" s="6"/>
      <c r="O41" s="6"/>
      <c r="P41" s="6"/>
    </row>
    <row r="42" spans="1:16" ht="12.75">
      <c r="A42" s="29">
        <v>40</v>
      </c>
      <c r="B42" s="3" t="s">
        <v>31</v>
      </c>
      <c r="C42" s="3" t="s">
        <v>71</v>
      </c>
      <c r="D42" s="3">
        <v>1263</v>
      </c>
      <c r="E42" s="3">
        <v>1208</v>
      </c>
      <c r="F42" s="3">
        <v>1188</v>
      </c>
      <c r="G42" s="3">
        <v>1182</v>
      </c>
      <c r="H42" s="3">
        <v>1160</v>
      </c>
      <c r="I42" s="3"/>
      <c r="J42" s="27">
        <f>SUM(D42:I42)</f>
        <v>6001</v>
      </c>
      <c r="K42" s="27">
        <f>COUNT(D42:I42)*6</f>
        <v>30</v>
      </c>
      <c r="L42" s="52">
        <f>J42/K42</f>
        <v>200.03333333333333</v>
      </c>
      <c r="M42" s="50"/>
      <c r="N42" s="6"/>
      <c r="O42" s="6"/>
      <c r="P42" s="6"/>
    </row>
    <row r="43" spans="1:16" ht="12.75">
      <c r="A43" s="3">
        <v>41</v>
      </c>
      <c r="B43" s="3" t="s">
        <v>280</v>
      </c>
      <c r="C43" s="3" t="s">
        <v>58</v>
      </c>
      <c r="D43" s="3">
        <v>1304</v>
      </c>
      <c r="E43" s="3">
        <v>1259</v>
      </c>
      <c r="F43" s="3">
        <v>1243</v>
      </c>
      <c r="G43" s="3">
        <v>1187</v>
      </c>
      <c r="H43" s="3">
        <v>1107</v>
      </c>
      <c r="I43" s="3">
        <v>1099</v>
      </c>
      <c r="J43" s="27">
        <f>SUM(D43:I43)</f>
        <v>7199</v>
      </c>
      <c r="K43" s="27">
        <f>COUNT(D43:I43)*6</f>
        <v>36</v>
      </c>
      <c r="L43" s="52">
        <f>J43/K43</f>
        <v>199.97222222222223</v>
      </c>
      <c r="M43" s="50"/>
      <c r="N43" s="6"/>
      <c r="O43" s="6"/>
      <c r="P43" s="6"/>
    </row>
    <row r="44" spans="1:16" ht="12.75">
      <c r="A44" s="29">
        <v>42</v>
      </c>
      <c r="B44" s="29" t="s">
        <v>204</v>
      </c>
      <c r="C44" s="29" t="s">
        <v>25</v>
      </c>
      <c r="D44" s="3">
        <v>1251</v>
      </c>
      <c r="E44" s="3">
        <v>1203</v>
      </c>
      <c r="F44" s="3">
        <v>1198</v>
      </c>
      <c r="G44" s="3">
        <v>1188</v>
      </c>
      <c r="H44" s="3">
        <v>1172</v>
      </c>
      <c r="I44" s="3">
        <v>1169</v>
      </c>
      <c r="J44" s="27">
        <f>SUM(D44:I44)</f>
        <v>7181</v>
      </c>
      <c r="K44" s="27">
        <f>COUNT(D44:I44)*6</f>
        <v>36</v>
      </c>
      <c r="L44" s="52">
        <f>J44/K44</f>
        <v>199.47222222222223</v>
      </c>
      <c r="M44" s="50"/>
      <c r="N44" s="6"/>
      <c r="O44" s="6"/>
      <c r="P44" s="6"/>
    </row>
    <row r="45" spans="1:16" ht="12.75">
      <c r="A45" s="3">
        <v>43</v>
      </c>
      <c r="B45" s="3" t="s">
        <v>154</v>
      </c>
      <c r="C45" s="3" t="s">
        <v>58</v>
      </c>
      <c r="D45" s="3">
        <v>1371</v>
      </c>
      <c r="E45" s="3">
        <v>1173</v>
      </c>
      <c r="F45" s="3">
        <v>1167</v>
      </c>
      <c r="G45" s="3">
        <v>1160</v>
      </c>
      <c r="H45" s="3">
        <v>1157</v>
      </c>
      <c r="I45" s="3">
        <v>1144</v>
      </c>
      <c r="J45" s="27">
        <f>SUM(D45:I45)</f>
        <v>7172</v>
      </c>
      <c r="K45" s="27">
        <f>COUNT(D45:I45)*6</f>
        <v>36</v>
      </c>
      <c r="L45" s="52">
        <f>J45/K45</f>
        <v>199.22222222222223</v>
      </c>
      <c r="M45" s="50"/>
      <c r="N45" s="6"/>
      <c r="O45" s="6"/>
      <c r="P45" s="6"/>
    </row>
    <row r="46" spans="1:16" ht="12.75">
      <c r="A46" s="29">
        <v>44</v>
      </c>
      <c r="B46" s="3" t="s">
        <v>195</v>
      </c>
      <c r="C46" s="3" t="s">
        <v>58</v>
      </c>
      <c r="D46" s="3">
        <v>1306</v>
      </c>
      <c r="E46" s="3">
        <v>1211</v>
      </c>
      <c r="F46" s="3">
        <v>1197</v>
      </c>
      <c r="G46" s="3">
        <v>1140</v>
      </c>
      <c r="H46" s="27">
        <v>1122</v>
      </c>
      <c r="I46" s="27"/>
      <c r="J46" s="27">
        <f>SUM(D46:I46)</f>
        <v>5976</v>
      </c>
      <c r="K46" s="27">
        <f>COUNT(D46:I46)*6</f>
        <v>30</v>
      </c>
      <c r="L46" s="52">
        <f>J46/K46</f>
        <v>199.2</v>
      </c>
      <c r="M46" s="50"/>
      <c r="N46" s="6"/>
      <c r="O46" s="6"/>
      <c r="P46" s="6"/>
    </row>
    <row r="47" spans="1:16" ht="12.75">
      <c r="A47" s="3">
        <v>45</v>
      </c>
      <c r="B47" s="3" t="s">
        <v>151</v>
      </c>
      <c r="C47" s="3" t="s">
        <v>58</v>
      </c>
      <c r="D47" s="3">
        <v>1238</v>
      </c>
      <c r="E47" s="3">
        <v>1235</v>
      </c>
      <c r="F47" s="3">
        <v>1204</v>
      </c>
      <c r="G47" s="3">
        <v>1190</v>
      </c>
      <c r="H47" s="3">
        <v>1152</v>
      </c>
      <c r="I47" s="3">
        <v>1120</v>
      </c>
      <c r="J47" s="27">
        <f>SUM(D47:I47)</f>
        <v>7139</v>
      </c>
      <c r="K47" s="27">
        <f>COUNT(D47:I47)*6</f>
        <v>36</v>
      </c>
      <c r="L47" s="52">
        <f>J47/K47</f>
        <v>198.30555555555554</v>
      </c>
      <c r="M47" s="50"/>
      <c r="N47" s="6"/>
      <c r="O47" s="6"/>
      <c r="P47" s="6"/>
    </row>
    <row r="48" spans="1:16" ht="12.75">
      <c r="A48" s="29">
        <v>46</v>
      </c>
      <c r="B48" s="3" t="s">
        <v>41</v>
      </c>
      <c r="C48" s="3" t="s">
        <v>36</v>
      </c>
      <c r="D48" s="3">
        <v>1247</v>
      </c>
      <c r="E48" s="3">
        <v>1234</v>
      </c>
      <c r="F48" s="3">
        <v>1215</v>
      </c>
      <c r="G48" s="3">
        <v>1113</v>
      </c>
      <c r="H48" s="3">
        <v>1080</v>
      </c>
      <c r="I48" s="3"/>
      <c r="J48" s="27">
        <f>SUM(D48:I48)</f>
        <v>5889</v>
      </c>
      <c r="K48" s="27">
        <f>COUNT(D48:I48)*6</f>
        <v>30</v>
      </c>
      <c r="L48" s="52">
        <f>J48/K48</f>
        <v>196.3</v>
      </c>
      <c r="M48" s="50"/>
      <c r="N48" s="6"/>
      <c r="O48" s="6"/>
      <c r="P48" s="6"/>
    </row>
    <row r="49" spans="1:16" ht="12.75">
      <c r="A49" s="3">
        <v>47</v>
      </c>
      <c r="B49" s="3" t="s">
        <v>152</v>
      </c>
      <c r="C49" s="3" t="s">
        <v>58</v>
      </c>
      <c r="D49" s="3">
        <v>1252</v>
      </c>
      <c r="E49" s="3">
        <v>1219</v>
      </c>
      <c r="F49" s="3">
        <v>1200</v>
      </c>
      <c r="G49" s="3">
        <v>1111</v>
      </c>
      <c r="H49" s="3">
        <v>1101</v>
      </c>
      <c r="I49" s="3"/>
      <c r="J49" s="3">
        <f>SUM(D49:I49)</f>
        <v>5883</v>
      </c>
      <c r="K49" s="3">
        <f>COUNT(D49:I49)*6</f>
        <v>30</v>
      </c>
      <c r="L49" s="53">
        <f>J49/K49</f>
        <v>196.1</v>
      </c>
      <c r="M49" s="50"/>
      <c r="N49" s="6"/>
      <c r="O49" s="6"/>
      <c r="P49" s="6"/>
    </row>
    <row r="50" spans="1:16" ht="12.75">
      <c r="A50" s="29">
        <v>48</v>
      </c>
      <c r="B50" s="3" t="s">
        <v>57</v>
      </c>
      <c r="C50" s="3" t="s">
        <v>20</v>
      </c>
      <c r="D50" s="3">
        <v>1284</v>
      </c>
      <c r="E50" s="3">
        <v>1225</v>
      </c>
      <c r="F50" s="3">
        <v>1194</v>
      </c>
      <c r="G50" s="3">
        <v>1124</v>
      </c>
      <c r="H50" s="3">
        <v>1045</v>
      </c>
      <c r="I50" s="3"/>
      <c r="J50" s="27">
        <f>SUM(D50:I50)</f>
        <v>5872</v>
      </c>
      <c r="K50" s="27">
        <f>COUNT(D50:I50)*6</f>
        <v>30</v>
      </c>
      <c r="L50" s="52">
        <f>J50/K50</f>
        <v>195.73333333333332</v>
      </c>
      <c r="M50" s="50"/>
      <c r="N50" s="6"/>
      <c r="O50" s="6"/>
      <c r="P50" s="6"/>
    </row>
    <row r="51" spans="1:16" ht="12.75">
      <c r="A51" s="3">
        <v>49</v>
      </c>
      <c r="B51" s="3" t="s">
        <v>46</v>
      </c>
      <c r="C51" s="3" t="s">
        <v>71</v>
      </c>
      <c r="D51" s="3">
        <v>1229</v>
      </c>
      <c r="E51" s="3">
        <v>1213</v>
      </c>
      <c r="F51" s="3">
        <v>1192</v>
      </c>
      <c r="G51" s="3">
        <v>1123</v>
      </c>
      <c r="H51" s="3">
        <v>1097</v>
      </c>
      <c r="I51" s="3"/>
      <c r="J51" s="27">
        <f>SUM(D51:I51)</f>
        <v>5854</v>
      </c>
      <c r="K51" s="27">
        <f>COUNT(D51:I51)*6</f>
        <v>30</v>
      </c>
      <c r="L51" s="52">
        <f>J51/K51</f>
        <v>195.13333333333333</v>
      </c>
      <c r="M51" s="50"/>
      <c r="N51" s="6"/>
      <c r="O51" s="6"/>
      <c r="P51" s="6"/>
    </row>
    <row r="52" spans="1:16" ht="12.75">
      <c r="A52" s="29">
        <v>50</v>
      </c>
      <c r="B52" s="3" t="s">
        <v>26</v>
      </c>
      <c r="C52" s="3" t="s">
        <v>20</v>
      </c>
      <c r="D52" s="3">
        <v>1231</v>
      </c>
      <c r="E52" s="3">
        <v>1215</v>
      </c>
      <c r="F52" s="3">
        <v>1165</v>
      </c>
      <c r="G52" s="3">
        <v>1130</v>
      </c>
      <c r="H52" s="3">
        <v>1129</v>
      </c>
      <c r="I52" s="3">
        <v>1126</v>
      </c>
      <c r="J52" s="3">
        <f>SUM(D52:I52)</f>
        <v>6996</v>
      </c>
      <c r="K52" s="3">
        <f>COUNT(D52:I52)*6</f>
        <v>36</v>
      </c>
      <c r="L52" s="53">
        <f>J52/K52</f>
        <v>194.33333333333334</v>
      </c>
      <c r="M52" s="50"/>
      <c r="N52" s="6"/>
      <c r="O52" s="6"/>
      <c r="P52" s="6"/>
    </row>
    <row r="53" spans="1:16" ht="12.75">
      <c r="A53" s="3">
        <v>51</v>
      </c>
      <c r="B53" s="3" t="s">
        <v>268</v>
      </c>
      <c r="C53" s="3" t="s">
        <v>36</v>
      </c>
      <c r="D53" s="3">
        <v>1300</v>
      </c>
      <c r="E53" s="3">
        <v>1206</v>
      </c>
      <c r="F53" s="3">
        <v>1189</v>
      </c>
      <c r="G53" s="3">
        <v>1143</v>
      </c>
      <c r="H53" s="3">
        <v>1092</v>
      </c>
      <c r="I53" s="3">
        <v>1061</v>
      </c>
      <c r="J53" s="27">
        <f>SUM(D53:I53)</f>
        <v>6991</v>
      </c>
      <c r="K53" s="27">
        <f>COUNT(D53:I53)*6</f>
        <v>36</v>
      </c>
      <c r="L53" s="52">
        <f>J53/K53</f>
        <v>194.19444444444446</v>
      </c>
      <c r="M53" s="50"/>
      <c r="N53" s="6"/>
      <c r="O53" s="6"/>
      <c r="P53" s="6"/>
    </row>
    <row r="54" spans="1:16" ht="12.75">
      <c r="A54" s="29">
        <v>52</v>
      </c>
      <c r="B54" s="3" t="s">
        <v>47</v>
      </c>
      <c r="C54" s="3" t="s">
        <v>71</v>
      </c>
      <c r="D54" s="3">
        <v>1218</v>
      </c>
      <c r="E54" s="3">
        <v>1218</v>
      </c>
      <c r="F54" s="3">
        <v>1194</v>
      </c>
      <c r="G54" s="3">
        <v>1153</v>
      </c>
      <c r="H54" s="3">
        <v>1141</v>
      </c>
      <c r="I54" s="3">
        <v>1065</v>
      </c>
      <c r="J54" s="27">
        <f>SUM(D54:I54)</f>
        <v>6989</v>
      </c>
      <c r="K54" s="27">
        <f>COUNT(D54:I54)*6</f>
        <v>36</v>
      </c>
      <c r="L54" s="52">
        <f>J54/K54</f>
        <v>194.13888888888889</v>
      </c>
      <c r="M54" s="50"/>
      <c r="N54" s="6"/>
      <c r="O54" s="6"/>
      <c r="P54" s="6"/>
    </row>
    <row r="55" spans="1:16" ht="12.75">
      <c r="A55" s="3">
        <v>53</v>
      </c>
      <c r="B55" s="3" t="s">
        <v>281</v>
      </c>
      <c r="C55" s="3" t="s">
        <v>72</v>
      </c>
      <c r="D55" s="3">
        <v>1233</v>
      </c>
      <c r="E55" s="3">
        <v>1226</v>
      </c>
      <c r="F55" s="3">
        <v>1138</v>
      </c>
      <c r="G55" s="3">
        <v>1116</v>
      </c>
      <c r="H55" s="3">
        <v>1111</v>
      </c>
      <c r="I55" s="3"/>
      <c r="J55" s="27">
        <f>SUM(D55:I55)</f>
        <v>5824</v>
      </c>
      <c r="K55" s="27">
        <f>COUNT(D55:I55)*6</f>
        <v>30</v>
      </c>
      <c r="L55" s="52">
        <f>J55/K55</f>
        <v>194.13333333333333</v>
      </c>
      <c r="M55" s="50"/>
      <c r="N55" s="6"/>
      <c r="O55" s="6"/>
      <c r="P55" s="6"/>
    </row>
    <row r="56" spans="1:16" ht="12.75">
      <c r="A56" s="29">
        <v>54</v>
      </c>
      <c r="B56" s="3" t="s">
        <v>176</v>
      </c>
      <c r="C56" s="3" t="s">
        <v>36</v>
      </c>
      <c r="D56" s="3">
        <v>1262</v>
      </c>
      <c r="E56" s="3">
        <v>1255</v>
      </c>
      <c r="F56" s="3">
        <v>1134</v>
      </c>
      <c r="G56" s="3">
        <v>1080</v>
      </c>
      <c r="H56" s="3">
        <v>1080</v>
      </c>
      <c r="I56" s="3"/>
      <c r="J56" s="27">
        <f>SUM(D56:I56)</f>
        <v>5811</v>
      </c>
      <c r="K56" s="27">
        <f>COUNT(D56:I56)*6</f>
        <v>30</v>
      </c>
      <c r="L56" s="52">
        <f>J56/K56</f>
        <v>193.7</v>
      </c>
      <c r="M56" s="50"/>
      <c r="N56" s="6"/>
      <c r="O56" s="6"/>
      <c r="P56" s="6"/>
    </row>
    <row r="57" spans="1:16" ht="12.75">
      <c r="A57" s="3">
        <v>55</v>
      </c>
      <c r="B57" s="29" t="s">
        <v>205</v>
      </c>
      <c r="C57" s="29" t="s">
        <v>71</v>
      </c>
      <c r="D57" s="3">
        <v>1232</v>
      </c>
      <c r="E57" s="3">
        <v>1220</v>
      </c>
      <c r="F57" s="3">
        <v>1187</v>
      </c>
      <c r="G57" s="3">
        <v>1130</v>
      </c>
      <c r="H57" s="3">
        <v>1124</v>
      </c>
      <c r="I57" s="3">
        <v>1063</v>
      </c>
      <c r="J57" s="27">
        <f>SUM(D57:I57)</f>
        <v>6956</v>
      </c>
      <c r="K57" s="27">
        <f>COUNT(D57:I57)*6</f>
        <v>36</v>
      </c>
      <c r="L57" s="52">
        <f>J57/K57</f>
        <v>193.22222222222223</v>
      </c>
      <c r="M57" s="50"/>
      <c r="N57" s="6"/>
      <c r="O57" s="6"/>
      <c r="P57" s="6"/>
    </row>
    <row r="58" spans="1:16" ht="12.75">
      <c r="A58" s="29">
        <v>56</v>
      </c>
      <c r="B58" s="3" t="s">
        <v>52</v>
      </c>
      <c r="C58" s="3" t="s">
        <v>20</v>
      </c>
      <c r="D58" s="3">
        <v>1221</v>
      </c>
      <c r="E58" s="3">
        <v>1207</v>
      </c>
      <c r="F58" s="3">
        <v>1203</v>
      </c>
      <c r="G58" s="3">
        <v>1153</v>
      </c>
      <c r="H58" s="3">
        <v>1100</v>
      </c>
      <c r="I58" s="3">
        <v>1063</v>
      </c>
      <c r="J58" s="27">
        <f>SUM(D58:I58)</f>
        <v>6947</v>
      </c>
      <c r="K58" s="27">
        <f>COUNT(D58:I58)*6</f>
        <v>36</v>
      </c>
      <c r="L58" s="52">
        <f>J58/K58</f>
        <v>192.97222222222223</v>
      </c>
      <c r="M58" s="50"/>
      <c r="N58" s="6"/>
      <c r="O58" s="6"/>
      <c r="P58" s="6"/>
    </row>
    <row r="59" spans="1:16" ht="12.75">
      <c r="A59" s="3">
        <v>57</v>
      </c>
      <c r="B59" s="3" t="s">
        <v>155</v>
      </c>
      <c r="C59" s="3" t="s">
        <v>58</v>
      </c>
      <c r="D59" s="3">
        <v>1219</v>
      </c>
      <c r="E59" s="3">
        <v>1201</v>
      </c>
      <c r="F59" s="3">
        <v>1197</v>
      </c>
      <c r="G59" s="3">
        <v>1171</v>
      </c>
      <c r="H59" s="3">
        <v>1113</v>
      </c>
      <c r="I59" s="3">
        <v>1042</v>
      </c>
      <c r="J59" s="3">
        <f>SUM(D59:I59)</f>
        <v>6943</v>
      </c>
      <c r="K59" s="3">
        <f>COUNT(D59:I59)*6</f>
        <v>36</v>
      </c>
      <c r="L59" s="53">
        <f>J59/K59</f>
        <v>192.86111111111111</v>
      </c>
      <c r="M59" s="50"/>
      <c r="N59" s="6"/>
      <c r="O59" s="6"/>
      <c r="P59" s="6"/>
    </row>
    <row r="60" spans="1:16" ht="12.75">
      <c r="A60" s="29">
        <v>58</v>
      </c>
      <c r="B60" s="3" t="s">
        <v>217</v>
      </c>
      <c r="C60" s="3" t="s">
        <v>16</v>
      </c>
      <c r="D60" s="3">
        <v>1297</v>
      </c>
      <c r="E60" s="3">
        <v>1176</v>
      </c>
      <c r="F60" s="3">
        <v>1153</v>
      </c>
      <c r="G60" s="3">
        <v>1129</v>
      </c>
      <c r="H60" s="3">
        <v>1115</v>
      </c>
      <c r="I60" s="3">
        <v>1072</v>
      </c>
      <c r="J60" s="27">
        <f>SUM(D60:I60)</f>
        <v>6942</v>
      </c>
      <c r="K60" s="27">
        <f>COUNT(D60:I60)*6</f>
        <v>36</v>
      </c>
      <c r="L60" s="52">
        <f>J60/K60</f>
        <v>192.83333333333334</v>
      </c>
      <c r="M60" s="50"/>
      <c r="N60" s="6"/>
      <c r="O60" s="6"/>
      <c r="P60" s="6"/>
    </row>
    <row r="61" spans="1:16" ht="12.75">
      <c r="A61" s="3">
        <v>59</v>
      </c>
      <c r="B61" s="3" t="s">
        <v>166</v>
      </c>
      <c r="C61" s="3" t="s">
        <v>35</v>
      </c>
      <c r="D61" s="3">
        <v>1213</v>
      </c>
      <c r="E61" s="3">
        <v>1208</v>
      </c>
      <c r="F61" s="3">
        <v>1165</v>
      </c>
      <c r="G61" s="3">
        <v>1138</v>
      </c>
      <c r="H61" s="3">
        <v>1127</v>
      </c>
      <c r="I61" s="3">
        <v>1086</v>
      </c>
      <c r="J61" s="27">
        <f>SUM(D61:I61)</f>
        <v>6937</v>
      </c>
      <c r="K61" s="27">
        <f>COUNT(D61:I61)*6</f>
        <v>36</v>
      </c>
      <c r="L61" s="52">
        <f>J61/K61</f>
        <v>192.69444444444446</v>
      </c>
      <c r="M61" s="50"/>
      <c r="N61" s="6"/>
      <c r="O61" s="6"/>
      <c r="P61" s="6"/>
    </row>
    <row r="62" spans="1:16" ht="12.75">
      <c r="A62" s="29">
        <v>60</v>
      </c>
      <c r="B62" s="3" t="s">
        <v>60</v>
      </c>
      <c r="C62" s="3" t="s">
        <v>71</v>
      </c>
      <c r="D62" s="3">
        <v>1227</v>
      </c>
      <c r="E62" s="3">
        <v>1198</v>
      </c>
      <c r="F62" s="3">
        <v>1187</v>
      </c>
      <c r="G62" s="3">
        <v>1178</v>
      </c>
      <c r="H62" s="3">
        <v>1173</v>
      </c>
      <c r="I62" s="3">
        <v>945</v>
      </c>
      <c r="J62" s="27">
        <f>SUM(D62:I62)</f>
        <v>6908</v>
      </c>
      <c r="K62" s="27">
        <f>COUNT(D62:I62)*6</f>
        <v>36</v>
      </c>
      <c r="L62" s="52">
        <f>J62/K62</f>
        <v>191.88888888888889</v>
      </c>
      <c r="M62" s="50"/>
      <c r="N62" s="6"/>
      <c r="O62" s="6"/>
      <c r="P62" s="6"/>
    </row>
    <row r="63" spans="1:16" ht="12.75">
      <c r="A63" s="3">
        <v>61</v>
      </c>
      <c r="B63" s="3" t="s">
        <v>199</v>
      </c>
      <c r="C63" s="3" t="s">
        <v>71</v>
      </c>
      <c r="D63" s="4">
        <v>1183</v>
      </c>
      <c r="E63" s="4">
        <v>1176</v>
      </c>
      <c r="F63" s="4">
        <v>1154</v>
      </c>
      <c r="G63" s="4">
        <v>1130</v>
      </c>
      <c r="H63" s="3">
        <v>1104</v>
      </c>
      <c r="I63" s="3">
        <v>1104</v>
      </c>
      <c r="J63" s="27">
        <f>SUM(D63:I63)</f>
        <v>6851</v>
      </c>
      <c r="K63" s="27">
        <f>COUNT(D63:I63)*6</f>
        <v>36</v>
      </c>
      <c r="L63" s="52">
        <f>J63/K63</f>
        <v>190.30555555555554</v>
      </c>
      <c r="M63" s="50"/>
      <c r="N63" s="6"/>
      <c r="O63" s="6"/>
      <c r="P63" s="6"/>
    </row>
    <row r="64" spans="1:16" ht="12.75">
      <c r="A64" s="29">
        <v>62</v>
      </c>
      <c r="B64" s="3" t="s">
        <v>172</v>
      </c>
      <c r="C64" s="3" t="s">
        <v>20</v>
      </c>
      <c r="D64" s="3">
        <v>1229</v>
      </c>
      <c r="E64" s="3">
        <v>1156</v>
      </c>
      <c r="F64" s="3">
        <v>1140</v>
      </c>
      <c r="G64" s="3">
        <v>1101</v>
      </c>
      <c r="H64" s="3">
        <v>1078</v>
      </c>
      <c r="I64" s="3"/>
      <c r="J64" s="27">
        <f>SUM(D64:I64)</f>
        <v>5704</v>
      </c>
      <c r="K64" s="27">
        <f>COUNT(D64:I64)*6</f>
        <v>30</v>
      </c>
      <c r="L64" s="52">
        <f>J64/K64</f>
        <v>190.13333333333333</v>
      </c>
      <c r="M64" s="50"/>
      <c r="N64" s="6"/>
      <c r="O64" s="6"/>
      <c r="P64" s="6"/>
    </row>
    <row r="65" spans="1:16" ht="12.75">
      <c r="A65" s="3">
        <v>63</v>
      </c>
      <c r="B65" s="29" t="s">
        <v>206</v>
      </c>
      <c r="C65" s="29" t="s">
        <v>20</v>
      </c>
      <c r="D65" s="3">
        <v>1258</v>
      </c>
      <c r="E65" s="3">
        <v>1172</v>
      </c>
      <c r="F65" s="3">
        <v>1143</v>
      </c>
      <c r="G65" s="3">
        <v>1096</v>
      </c>
      <c r="H65" s="3">
        <v>1030</v>
      </c>
      <c r="I65" s="3"/>
      <c r="J65" s="27">
        <f>SUM(D65:I65)</f>
        <v>5699</v>
      </c>
      <c r="K65" s="27">
        <f>COUNT(D65:I65)*6</f>
        <v>30</v>
      </c>
      <c r="L65" s="52">
        <f>J65/K65</f>
        <v>189.96666666666667</v>
      </c>
      <c r="M65" s="50"/>
      <c r="N65" s="6"/>
      <c r="O65" s="6"/>
      <c r="P65" s="6"/>
    </row>
    <row r="66" spans="1:16" ht="12.75">
      <c r="A66" s="29">
        <v>64</v>
      </c>
      <c r="B66" s="3" t="s">
        <v>63</v>
      </c>
      <c r="C66" s="3" t="s">
        <v>35</v>
      </c>
      <c r="D66" s="3">
        <v>1177</v>
      </c>
      <c r="E66" s="3">
        <v>1154</v>
      </c>
      <c r="F66" s="3">
        <v>1137</v>
      </c>
      <c r="G66" s="3">
        <v>1129</v>
      </c>
      <c r="H66" s="3">
        <v>1106</v>
      </c>
      <c r="I66" s="3">
        <v>1096</v>
      </c>
      <c r="J66" s="27">
        <f>SUM(D66:I66)</f>
        <v>6799</v>
      </c>
      <c r="K66" s="27">
        <f>COUNT(D66:I66)*6</f>
        <v>36</v>
      </c>
      <c r="L66" s="52">
        <f>J66/K66</f>
        <v>188.86111111111111</v>
      </c>
      <c r="M66" s="50"/>
      <c r="N66" s="6"/>
      <c r="O66" s="6"/>
      <c r="P66" s="6"/>
    </row>
    <row r="67" spans="1:16" ht="12.75">
      <c r="A67" s="3">
        <v>65</v>
      </c>
      <c r="B67" s="3" t="s">
        <v>260</v>
      </c>
      <c r="C67" s="3" t="s">
        <v>20</v>
      </c>
      <c r="D67" s="3">
        <v>1170</v>
      </c>
      <c r="E67" s="3">
        <v>1135</v>
      </c>
      <c r="F67" s="3">
        <v>1133</v>
      </c>
      <c r="G67" s="3">
        <v>1129</v>
      </c>
      <c r="H67" s="3">
        <v>1121</v>
      </c>
      <c r="I67" s="3">
        <v>1085</v>
      </c>
      <c r="J67" s="27">
        <f>SUM(D67:I67)</f>
        <v>6773</v>
      </c>
      <c r="K67" s="27">
        <f>COUNT(D67:I67)*6</f>
        <v>36</v>
      </c>
      <c r="L67" s="52">
        <f>J67/K67</f>
        <v>188.13888888888889</v>
      </c>
      <c r="M67" s="50"/>
      <c r="N67" s="6"/>
      <c r="O67" s="6"/>
      <c r="P67" s="6"/>
    </row>
    <row r="68" spans="1:16" ht="12.75">
      <c r="A68" s="29">
        <v>66</v>
      </c>
      <c r="B68" s="3" t="s">
        <v>264</v>
      </c>
      <c r="C68" s="3" t="s">
        <v>16</v>
      </c>
      <c r="D68" s="3">
        <v>1236</v>
      </c>
      <c r="E68" s="3">
        <v>1173</v>
      </c>
      <c r="F68" s="3">
        <v>1154</v>
      </c>
      <c r="G68" s="3">
        <v>1143</v>
      </c>
      <c r="H68" s="3">
        <v>1071</v>
      </c>
      <c r="I68" s="3">
        <v>995</v>
      </c>
      <c r="J68" s="27">
        <f>SUM(D68:I68)</f>
        <v>6772</v>
      </c>
      <c r="K68" s="27">
        <f>COUNT(D68:I68)*6</f>
        <v>36</v>
      </c>
      <c r="L68" s="52">
        <f>J68/K68</f>
        <v>188.11111111111111</v>
      </c>
      <c r="M68" s="50"/>
      <c r="N68" s="6"/>
      <c r="O68" s="6"/>
      <c r="P68" s="6"/>
    </row>
    <row r="69" spans="1:16" ht="12.75">
      <c r="A69" s="3">
        <v>67</v>
      </c>
      <c r="B69" s="3" t="s">
        <v>69</v>
      </c>
      <c r="C69" s="3" t="s">
        <v>35</v>
      </c>
      <c r="D69" s="3">
        <v>1192</v>
      </c>
      <c r="E69" s="3">
        <v>1181</v>
      </c>
      <c r="F69" s="3">
        <v>1107</v>
      </c>
      <c r="G69" s="3">
        <v>1097</v>
      </c>
      <c r="H69" s="3">
        <v>1092</v>
      </c>
      <c r="I69" s="3">
        <v>1083</v>
      </c>
      <c r="J69" s="3">
        <f>SUM(D69:I69)</f>
        <v>6752</v>
      </c>
      <c r="K69" s="3">
        <f>COUNT(D69:I69)*6</f>
        <v>36</v>
      </c>
      <c r="L69" s="53">
        <f>J69/K69</f>
        <v>187.55555555555554</v>
      </c>
      <c r="M69" s="56"/>
      <c r="N69" s="17"/>
      <c r="O69" s="17"/>
      <c r="P69" s="17"/>
    </row>
    <row r="70" spans="1:16" ht="12.75">
      <c r="A70" s="29">
        <v>68</v>
      </c>
      <c r="B70" s="3" t="s">
        <v>212</v>
      </c>
      <c r="C70" s="3" t="s">
        <v>16</v>
      </c>
      <c r="D70" s="3">
        <v>1225</v>
      </c>
      <c r="E70" s="3">
        <v>1164</v>
      </c>
      <c r="F70" s="3">
        <v>1111</v>
      </c>
      <c r="G70" s="3">
        <v>1104</v>
      </c>
      <c r="H70" s="3">
        <v>1101</v>
      </c>
      <c r="I70" s="3">
        <v>1045</v>
      </c>
      <c r="J70" s="27">
        <f>SUM(D70:I70)</f>
        <v>6750</v>
      </c>
      <c r="K70" s="27">
        <f>COUNT(D70:I70)*6</f>
        <v>36</v>
      </c>
      <c r="L70" s="52">
        <f>J70/K70</f>
        <v>187.5</v>
      </c>
      <c r="M70" s="56"/>
      <c r="N70" s="17"/>
      <c r="O70" s="17"/>
      <c r="P70" s="17"/>
    </row>
    <row r="71" spans="1:16" ht="12.75">
      <c r="A71" s="3">
        <v>69</v>
      </c>
      <c r="B71" s="3" t="s">
        <v>55</v>
      </c>
      <c r="C71" s="3" t="s">
        <v>20</v>
      </c>
      <c r="D71" s="3">
        <v>1173</v>
      </c>
      <c r="E71" s="3">
        <v>1142</v>
      </c>
      <c r="F71" s="3">
        <v>1129</v>
      </c>
      <c r="G71" s="3">
        <v>1125</v>
      </c>
      <c r="H71" s="3">
        <v>1103</v>
      </c>
      <c r="I71" s="3">
        <v>1061</v>
      </c>
      <c r="J71" s="27">
        <f>SUM(D71:I71)</f>
        <v>6733</v>
      </c>
      <c r="K71" s="27">
        <f>COUNT(D71:I71)*6</f>
        <v>36</v>
      </c>
      <c r="L71" s="52">
        <f>J71/K71</f>
        <v>187.02777777777777</v>
      </c>
      <c r="M71" s="50"/>
      <c r="N71" s="6"/>
      <c r="O71" s="6"/>
      <c r="P71" s="6"/>
    </row>
    <row r="72" spans="1:16" ht="12.75">
      <c r="A72" s="29">
        <v>70</v>
      </c>
      <c r="B72" s="3" t="s">
        <v>167</v>
      </c>
      <c r="C72" s="3" t="s">
        <v>36</v>
      </c>
      <c r="D72" s="3">
        <v>1178</v>
      </c>
      <c r="E72" s="3">
        <v>1162</v>
      </c>
      <c r="F72" s="3">
        <v>1135</v>
      </c>
      <c r="G72" s="3">
        <v>1100</v>
      </c>
      <c r="H72" s="3">
        <v>1073</v>
      </c>
      <c r="I72" s="3">
        <v>1049</v>
      </c>
      <c r="J72" s="27">
        <f>SUM(D72:I72)</f>
        <v>6697</v>
      </c>
      <c r="K72" s="27">
        <f>COUNT(D72:I72)*6</f>
        <v>36</v>
      </c>
      <c r="L72" s="52">
        <f>J72/K72</f>
        <v>186.02777777777777</v>
      </c>
      <c r="M72" s="50"/>
      <c r="N72" s="6"/>
      <c r="O72" s="6"/>
      <c r="P72" s="6"/>
    </row>
    <row r="73" spans="1:16" ht="12.75">
      <c r="A73" s="3">
        <v>71</v>
      </c>
      <c r="B73" s="3" t="s">
        <v>92</v>
      </c>
      <c r="C73" s="3" t="s">
        <v>71</v>
      </c>
      <c r="D73" s="3">
        <v>1240</v>
      </c>
      <c r="E73" s="3">
        <v>1198</v>
      </c>
      <c r="F73" s="3">
        <v>1168</v>
      </c>
      <c r="G73" s="3">
        <v>1040</v>
      </c>
      <c r="H73" s="4">
        <v>1031</v>
      </c>
      <c r="I73" s="4">
        <v>1014</v>
      </c>
      <c r="J73" s="3">
        <f>SUM(D73:I73)</f>
        <v>6691</v>
      </c>
      <c r="K73" s="3">
        <f>COUNT(D73:I73)*6</f>
        <v>36</v>
      </c>
      <c r="L73" s="53">
        <f>J73/K73</f>
        <v>185.86111111111111</v>
      </c>
      <c r="M73" s="50"/>
      <c r="N73" s="6"/>
      <c r="O73" s="6"/>
      <c r="P73" s="6"/>
    </row>
    <row r="74" spans="1:16" ht="12.75">
      <c r="A74" s="29">
        <v>72</v>
      </c>
      <c r="B74" s="29" t="s">
        <v>273</v>
      </c>
      <c r="C74" s="29" t="s">
        <v>58</v>
      </c>
      <c r="D74" s="3">
        <v>1150</v>
      </c>
      <c r="E74" s="3">
        <v>1134</v>
      </c>
      <c r="F74" s="3">
        <v>1115</v>
      </c>
      <c r="G74" s="3">
        <v>1114</v>
      </c>
      <c r="H74" s="3">
        <v>1085</v>
      </c>
      <c r="I74" s="3">
        <v>1077</v>
      </c>
      <c r="J74" s="27">
        <f>SUM(D74:I74)</f>
        <v>6675</v>
      </c>
      <c r="K74" s="27">
        <f>COUNT(D74:I74)*6</f>
        <v>36</v>
      </c>
      <c r="L74" s="52">
        <f>J74/K74</f>
        <v>185.41666666666666</v>
      </c>
      <c r="M74" s="50"/>
      <c r="N74" s="6"/>
      <c r="O74" s="6"/>
      <c r="P74" s="6"/>
    </row>
    <row r="75" spans="1:16" ht="12.75">
      <c r="A75" s="3">
        <v>73</v>
      </c>
      <c r="B75" s="3" t="s">
        <v>50</v>
      </c>
      <c r="C75" s="3" t="s">
        <v>72</v>
      </c>
      <c r="D75" s="3">
        <v>1137</v>
      </c>
      <c r="E75" s="3">
        <v>1119</v>
      </c>
      <c r="F75" s="3">
        <v>1119</v>
      </c>
      <c r="G75" s="3">
        <v>1112</v>
      </c>
      <c r="H75" s="3">
        <v>1104</v>
      </c>
      <c r="I75" s="3">
        <v>1044</v>
      </c>
      <c r="J75" s="27">
        <f>SUM(D75:I75)</f>
        <v>6635</v>
      </c>
      <c r="K75" s="27">
        <f>COUNT(D75:I75)*6</f>
        <v>36</v>
      </c>
      <c r="L75" s="52">
        <f>J75/K75</f>
        <v>184.30555555555554</v>
      </c>
      <c r="M75" s="50"/>
      <c r="N75" s="6"/>
      <c r="O75" s="6"/>
      <c r="P75" s="6"/>
    </row>
    <row r="76" spans="1:16" ht="12.75">
      <c r="A76" s="29">
        <v>74</v>
      </c>
      <c r="B76" s="3" t="s">
        <v>173</v>
      </c>
      <c r="C76" s="3" t="s">
        <v>20</v>
      </c>
      <c r="D76" s="59">
        <v>1155</v>
      </c>
      <c r="E76" s="3">
        <v>1154</v>
      </c>
      <c r="F76" s="3">
        <v>1093</v>
      </c>
      <c r="G76" s="3">
        <v>1082</v>
      </c>
      <c r="H76" s="3">
        <v>1003</v>
      </c>
      <c r="I76" s="3"/>
      <c r="J76" s="27">
        <f>SUM(D76:I76)</f>
        <v>5487</v>
      </c>
      <c r="K76" s="27">
        <f>COUNT(D76:I76)*6</f>
        <v>30</v>
      </c>
      <c r="L76" s="52">
        <f>J76/K76</f>
        <v>182.9</v>
      </c>
      <c r="M76" s="50"/>
      <c r="N76" s="6"/>
      <c r="O76" s="6"/>
      <c r="P76" s="6"/>
    </row>
    <row r="77" spans="1:16" ht="12.75">
      <c r="A77" s="3">
        <v>75</v>
      </c>
      <c r="B77" s="3" t="s">
        <v>216</v>
      </c>
      <c r="C77" s="3" t="s">
        <v>35</v>
      </c>
      <c r="D77" s="3">
        <v>1129</v>
      </c>
      <c r="E77" s="3">
        <v>1115</v>
      </c>
      <c r="F77" s="3">
        <v>1091</v>
      </c>
      <c r="G77" s="3">
        <v>1089</v>
      </c>
      <c r="H77" s="3">
        <v>1078</v>
      </c>
      <c r="I77" s="3">
        <v>1071</v>
      </c>
      <c r="J77" s="27">
        <f>SUM(D77:I77)</f>
        <v>6573</v>
      </c>
      <c r="K77" s="27">
        <f>COUNT(D77:I77)*6</f>
        <v>36</v>
      </c>
      <c r="L77" s="52">
        <f>J77/K77</f>
        <v>182.58333333333334</v>
      </c>
      <c r="M77" s="50"/>
      <c r="N77" s="6"/>
      <c r="O77" s="6"/>
      <c r="P77" s="6"/>
    </row>
    <row r="78" spans="1:16" ht="12.75">
      <c r="A78" s="29">
        <v>76</v>
      </c>
      <c r="B78" s="29" t="s">
        <v>196</v>
      </c>
      <c r="C78" s="29" t="s">
        <v>72</v>
      </c>
      <c r="D78" s="3">
        <v>1177</v>
      </c>
      <c r="E78" s="3">
        <v>1175</v>
      </c>
      <c r="F78" s="3">
        <v>1110</v>
      </c>
      <c r="G78" s="3">
        <v>1097</v>
      </c>
      <c r="H78" s="3">
        <v>907</v>
      </c>
      <c r="I78" s="3"/>
      <c r="J78" s="27">
        <f>SUM(D78:I78)</f>
        <v>5466</v>
      </c>
      <c r="K78" s="27">
        <f>COUNT(D78:I78)*6</f>
        <v>30</v>
      </c>
      <c r="L78" s="52">
        <f>J78/K78</f>
        <v>182.2</v>
      </c>
      <c r="M78" s="50"/>
      <c r="N78" s="6"/>
      <c r="O78" s="6"/>
      <c r="P78" s="6"/>
    </row>
    <row r="79" spans="1:16" ht="12.75">
      <c r="A79" s="3">
        <v>77</v>
      </c>
      <c r="B79" s="3" t="s">
        <v>48</v>
      </c>
      <c r="C79" s="3" t="s">
        <v>71</v>
      </c>
      <c r="D79" s="3">
        <v>1109</v>
      </c>
      <c r="E79" s="3">
        <v>1109</v>
      </c>
      <c r="F79" s="3">
        <v>1103</v>
      </c>
      <c r="G79" s="3">
        <v>1094</v>
      </c>
      <c r="H79" s="3">
        <v>1075</v>
      </c>
      <c r="I79" s="3">
        <v>1061</v>
      </c>
      <c r="J79" s="27">
        <f>SUM(D79:I79)</f>
        <v>6551</v>
      </c>
      <c r="K79" s="27">
        <f>COUNT(D79:I79)*6</f>
        <v>36</v>
      </c>
      <c r="L79" s="52">
        <f>J79/K79</f>
        <v>181.97222222222223</v>
      </c>
      <c r="M79" s="50"/>
      <c r="N79" s="6"/>
      <c r="O79" s="6"/>
      <c r="P79" s="6"/>
    </row>
    <row r="80" spans="1:16" ht="12.75">
      <c r="A80" s="29">
        <v>78</v>
      </c>
      <c r="B80" s="3" t="s">
        <v>276</v>
      </c>
      <c r="C80" s="3" t="s">
        <v>36</v>
      </c>
      <c r="D80" s="3">
        <v>1201</v>
      </c>
      <c r="E80" s="3">
        <v>1142</v>
      </c>
      <c r="F80" s="3">
        <v>1116</v>
      </c>
      <c r="G80" s="3">
        <v>1094</v>
      </c>
      <c r="H80" s="3">
        <v>1039</v>
      </c>
      <c r="I80" s="3">
        <v>955</v>
      </c>
      <c r="J80" s="27">
        <f>SUM(D80:I80)</f>
        <v>6547</v>
      </c>
      <c r="K80" s="27">
        <f>COUNT(D80:I80)*6</f>
        <v>36</v>
      </c>
      <c r="L80" s="52">
        <f>J80/K80</f>
        <v>181.86111111111111</v>
      </c>
      <c r="M80" s="50"/>
      <c r="N80" s="6"/>
      <c r="O80" s="6"/>
      <c r="P80" s="6"/>
    </row>
    <row r="81" spans="1:16" ht="12.75">
      <c r="A81" s="3">
        <v>79</v>
      </c>
      <c r="B81" s="3" t="s">
        <v>30</v>
      </c>
      <c r="C81" s="3" t="s">
        <v>25</v>
      </c>
      <c r="D81" s="3">
        <v>1182</v>
      </c>
      <c r="E81" s="3">
        <v>1099</v>
      </c>
      <c r="F81" s="3">
        <v>1099</v>
      </c>
      <c r="G81" s="3">
        <v>1097</v>
      </c>
      <c r="H81" s="3">
        <v>1034</v>
      </c>
      <c r="I81" s="3">
        <v>1022</v>
      </c>
      <c r="J81" s="3">
        <f>SUM(D81:I81)</f>
        <v>6533</v>
      </c>
      <c r="K81" s="3">
        <f>COUNT(D81:I81)*6</f>
        <v>36</v>
      </c>
      <c r="L81" s="53">
        <f>J81/K81</f>
        <v>181.47222222222223</v>
      </c>
      <c r="M81" s="50"/>
      <c r="N81" s="6"/>
      <c r="O81" s="6"/>
      <c r="P81" s="6"/>
    </row>
    <row r="82" spans="1:16" ht="12.75">
      <c r="A82" s="29">
        <v>80</v>
      </c>
      <c r="B82" s="3" t="s">
        <v>139</v>
      </c>
      <c r="C82" s="3" t="s">
        <v>25</v>
      </c>
      <c r="D82" s="3">
        <v>1118</v>
      </c>
      <c r="E82" s="3">
        <v>1098</v>
      </c>
      <c r="F82" s="3">
        <v>1094</v>
      </c>
      <c r="G82" s="3">
        <v>1066</v>
      </c>
      <c r="H82" s="3">
        <v>1062</v>
      </c>
      <c r="I82" s="3">
        <v>1055</v>
      </c>
      <c r="J82" s="27">
        <f>SUM(D82:I82)</f>
        <v>6493</v>
      </c>
      <c r="K82" s="27">
        <f>COUNT(D82:I82)*6</f>
        <v>36</v>
      </c>
      <c r="L82" s="52">
        <f>J82/K82</f>
        <v>180.36111111111111</v>
      </c>
      <c r="M82" s="50"/>
      <c r="N82" s="6"/>
      <c r="O82" s="6"/>
      <c r="P82" s="6"/>
    </row>
    <row r="83" spans="1:16" ht="12.75">
      <c r="A83" s="3">
        <v>81</v>
      </c>
      <c r="B83" s="3" t="s">
        <v>65</v>
      </c>
      <c r="C83" s="3" t="s">
        <v>72</v>
      </c>
      <c r="D83" s="3">
        <v>1145</v>
      </c>
      <c r="E83" s="3">
        <v>1125</v>
      </c>
      <c r="F83" s="3">
        <v>1121</v>
      </c>
      <c r="G83" s="3">
        <v>1042</v>
      </c>
      <c r="H83" s="3">
        <v>1028</v>
      </c>
      <c r="I83" s="3">
        <v>1006</v>
      </c>
      <c r="J83" s="27">
        <f>SUM(D83:I83)</f>
        <v>6467</v>
      </c>
      <c r="K83" s="27">
        <f>COUNT(D83:I83)*6</f>
        <v>36</v>
      </c>
      <c r="L83" s="52">
        <f>J83/K83</f>
        <v>179.63888888888889</v>
      </c>
      <c r="M83" s="50"/>
      <c r="N83" s="6"/>
      <c r="O83" s="6"/>
      <c r="P83" s="6"/>
    </row>
    <row r="84" spans="1:16" ht="12.75">
      <c r="A84" s="29">
        <v>82</v>
      </c>
      <c r="B84" s="3" t="s">
        <v>177</v>
      </c>
      <c r="C84" s="3" t="s">
        <v>72</v>
      </c>
      <c r="D84" s="3">
        <v>1139</v>
      </c>
      <c r="E84" s="3">
        <v>1127</v>
      </c>
      <c r="F84" s="3">
        <v>1087</v>
      </c>
      <c r="G84" s="3">
        <v>1067</v>
      </c>
      <c r="H84" s="3">
        <v>1046</v>
      </c>
      <c r="I84" s="3">
        <v>982</v>
      </c>
      <c r="J84" s="3">
        <f>SUM(D84:I84)</f>
        <v>6448</v>
      </c>
      <c r="K84" s="3">
        <f>COUNT(D84:I84)*6</f>
        <v>36</v>
      </c>
      <c r="L84" s="53">
        <f>J84/K84</f>
        <v>179.11111111111111</v>
      </c>
      <c r="M84" s="50"/>
      <c r="N84" s="6"/>
      <c r="O84" s="6"/>
      <c r="P84" s="6"/>
    </row>
    <row r="85" spans="1:16" ht="12.75">
      <c r="A85" s="3">
        <v>83</v>
      </c>
      <c r="B85" s="3" t="s">
        <v>149</v>
      </c>
      <c r="C85" s="3" t="s">
        <v>58</v>
      </c>
      <c r="D85" s="3">
        <v>1173</v>
      </c>
      <c r="E85" s="3">
        <v>1103</v>
      </c>
      <c r="F85" s="3">
        <v>1063</v>
      </c>
      <c r="G85" s="3">
        <v>1062</v>
      </c>
      <c r="H85" s="3">
        <v>1025</v>
      </c>
      <c r="I85" s="3">
        <v>983</v>
      </c>
      <c r="J85" s="27">
        <f>SUM(D85:I85)</f>
        <v>6409</v>
      </c>
      <c r="K85" s="27">
        <f>COUNT(D85:I85)*6</f>
        <v>36</v>
      </c>
      <c r="L85" s="52">
        <f>J85/K85</f>
        <v>178.02777777777777</v>
      </c>
      <c r="M85" s="50"/>
      <c r="N85" s="6"/>
      <c r="O85" s="6"/>
      <c r="P85" s="6"/>
    </row>
    <row r="86" spans="1:16" ht="12.75">
      <c r="A86" s="29">
        <v>84</v>
      </c>
      <c r="B86" s="3" t="s">
        <v>56</v>
      </c>
      <c r="C86" s="3" t="s">
        <v>35</v>
      </c>
      <c r="D86" s="3">
        <v>1126</v>
      </c>
      <c r="E86" s="3">
        <v>1111</v>
      </c>
      <c r="F86" s="3">
        <v>1095</v>
      </c>
      <c r="G86" s="3">
        <v>1023</v>
      </c>
      <c r="H86" s="3">
        <v>1013</v>
      </c>
      <c r="I86" s="3">
        <v>1011</v>
      </c>
      <c r="J86" s="3">
        <f>SUM(D86:I86)</f>
        <v>6379</v>
      </c>
      <c r="K86" s="3">
        <f>COUNT(D86:I86)*6</f>
        <v>36</v>
      </c>
      <c r="L86" s="53">
        <f>J86/K86</f>
        <v>177.19444444444446</v>
      </c>
      <c r="M86" s="50"/>
      <c r="N86" s="6"/>
      <c r="O86" s="6"/>
      <c r="P86" s="6"/>
    </row>
    <row r="87" spans="1:16" ht="12.75">
      <c r="A87" s="3">
        <v>85</v>
      </c>
      <c r="B87" s="3" t="s">
        <v>269</v>
      </c>
      <c r="C87" s="3" t="s">
        <v>36</v>
      </c>
      <c r="D87" s="3">
        <v>1139</v>
      </c>
      <c r="E87" s="3">
        <v>1056</v>
      </c>
      <c r="F87" s="3">
        <v>1054</v>
      </c>
      <c r="G87" s="3">
        <v>1052</v>
      </c>
      <c r="H87" s="3">
        <v>1043</v>
      </c>
      <c r="I87" s="3">
        <v>1026</v>
      </c>
      <c r="J87" s="27">
        <f>SUM(D87:I87)</f>
        <v>6370</v>
      </c>
      <c r="K87" s="27">
        <f>COUNT(D87:I87)*6</f>
        <v>36</v>
      </c>
      <c r="L87" s="52">
        <f>J87/K87</f>
        <v>176.94444444444446</v>
      </c>
      <c r="M87" s="50"/>
      <c r="N87" s="6"/>
      <c r="O87" s="6"/>
      <c r="P87" s="6"/>
    </row>
    <row r="88" spans="1:16" ht="12.75">
      <c r="A88" s="29">
        <v>86</v>
      </c>
      <c r="B88" s="3" t="s">
        <v>265</v>
      </c>
      <c r="C88" s="29" t="s">
        <v>16</v>
      </c>
      <c r="D88" s="3">
        <v>1103</v>
      </c>
      <c r="E88" s="3">
        <v>1102</v>
      </c>
      <c r="F88" s="3">
        <v>1074</v>
      </c>
      <c r="G88" s="3">
        <v>1063</v>
      </c>
      <c r="H88" s="3">
        <v>1034</v>
      </c>
      <c r="I88" s="3">
        <v>985</v>
      </c>
      <c r="J88" s="27">
        <f>SUM(D88:I88)</f>
        <v>6361</v>
      </c>
      <c r="K88" s="27">
        <f>COUNT(D88:I88)*6</f>
        <v>36</v>
      </c>
      <c r="L88" s="52">
        <f>J88/K88</f>
        <v>176.69444444444446</v>
      </c>
      <c r="M88" s="50"/>
      <c r="N88" s="6"/>
      <c r="O88" s="6"/>
      <c r="P88" s="6"/>
    </row>
    <row r="89" spans="1:16" ht="12.75">
      <c r="A89" s="3">
        <v>87</v>
      </c>
      <c r="B89" s="3" t="s">
        <v>54</v>
      </c>
      <c r="C89" s="3" t="s">
        <v>16</v>
      </c>
      <c r="D89" s="3">
        <v>1133</v>
      </c>
      <c r="E89" s="3">
        <v>1124</v>
      </c>
      <c r="F89" s="3">
        <v>1068</v>
      </c>
      <c r="G89" s="3">
        <v>1032</v>
      </c>
      <c r="H89" s="3">
        <v>995</v>
      </c>
      <c r="I89" s="3">
        <v>973</v>
      </c>
      <c r="J89" s="27">
        <f>SUM(D89:I89)</f>
        <v>6325</v>
      </c>
      <c r="K89" s="27">
        <f>COUNT(D89:I89)*6</f>
        <v>36</v>
      </c>
      <c r="L89" s="52">
        <f>J89/K89</f>
        <v>175.69444444444446</v>
      </c>
      <c r="M89" s="50"/>
      <c r="N89" s="6"/>
      <c r="O89" s="6"/>
      <c r="P89" s="6"/>
    </row>
    <row r="90" spans="1:16" ht="12.75">
      <c r="A90" s="29">
        <v>88</v>
      </c>
      <c r="B90" s="3" t="s">
        <v>142</v>
      </c>
      <c r="C90" s="3" t="s">
        <v>72</v>
      </c>
      <c r="D90" s="3">
        <v>1143</v>
      </c>
      <c r="E90" s="3">
        <v>1069</v>
      </c>
      <c r="F90" s="3">
        <v>1052</v>
      </c>
      <c r="G90" s="3">
        <v>1047</v>
      </c>
      <c r="H90" s="3">
        <v>1037</v>
      </c>
      <c r="I90" s="3">
        <v>977</v>
      </c>
      <c r="J90" s="27">
        <f>SUM(D90:I90)</f>
        <v>6325</v>
      </c>
      <c r="K90" s="27">
        <f>COUNT(D90:I90)*6</f>
        <v>36</v>
      </c>
      <c r="L90" s="52">
        <f>J90/K90</f>
        <v>175.69444444444446</v>
      </c>
      <c r="M90" s="50"/>
      <c r="N90" s="6"/>
      <c r="O90" s="6"/>
      <c r="P90" s="6"/>
    </row>
    <row r="91" spans="1:16" ht="12.75">
      <c r="A91" s="3">
        <v>89</v>
      </c>
      <c r="B91" s="3" t="s">
        <v>38</v>
      </c>
      <c r="C91" s="3" t="s">
        <v>25</v>
      </c>
      <c r="D91" s="3">
        <v>1134</v>
      </c>
      <c r="E91" s="3">
        <v>1085</v>
      </c>
      <c r="F91" s="3">
        <v>1040</v>
      </c>
      <c r="G91" s="3">
        <v>1009</v>
      </c>
      <c r="H91" s="3">
        <v>976</v>
      </c>
      <c r="I91" s="3"/>
      <c r="J91" s="27">
        <f>SUM(D91:I91)</f>
        <v>5244</v>
      </c>
      <c r="K91" s="27">
        <f>COUNT(D91:I91)*6</f>
        <v>30</v>
      </c>
      <c r="L91" s="52">
        <f>J91/K91</f>
        <v>174.8</v>
      </c>
      <c r="M91" s="50"/>
      <c r="N91" s="6"/>
      <c r="O91" s="6"/>
      <c r="P91" s="6"/>
    </row>
    <row r="92" spans="1:16" ht="12.75">
      <c r="A92" s="29">
        <v>90</v>
      </c>
      <c r="B92" s="3" t="s">
        <v>197</v>
      </c>
      <c r="C92" s="3" t="s">
        <v>25</v>
      </c>
      <c r="D92" s="3">
        <v>1119</v>
      </c>
      <c r="E92" s="3">
        <v>1054</v>
      </c>
      <c r="F92" s="3">
        <v>1030</v>
      </c>
      <c r="G92" s="3">
        <v>1003</v>
      </c>
      <c r="H92" s="27">
        <v>976</v>
      </c>
      <c r="I92" s="27"/>
      <c r="J92" s="27">
        <f>SUM(D92:I92)</f>
        <v>5182</v>
      </c>
      <c r="K92" s="27">
        <f>COUNT(D92:I92)*6</f>
        <v>30</v>
      </c>
      <c r="L92" s="52">
        <f>J92/K92</f>
        <v>172.73333333333332</v>
      </c>
      <c r="M92" s="50"/>
      <c r="N92" s="6"/>
      <c r="O92" s="6"/>
      <c r="P92" s="6"/>
    </row>
    <row r="93" spans="1:16" ht="12.75">
      <c r="A93" s="3">
        <v>91</v>
      </c>
      <c r="B93" s="3" t="s">
        <v>169</v>
      </c>
      <c r="C93" s="3" t="s">
        <v>58</v>
      </c>
      <c r="D93" s="3">
        <v>1134</v>
      </c>
      <c r="E93" s="3">
        <v>1055</v>
      </c>
      <c r="F93" s="3">
        <v>1021</v>
      </c>
      <c r="G93" s="3">
        <v>1017</v>
      </c>
      <c r="H93" s="29">
        <v>1011</v>
      </c>
      <c r="I93" s="29">
        <v>951</v>
      </c>
      <c r="J93" s="27">
        <f>SUM(D93:I93)</f>
        <v>6189</v>
      </c>
      <c r="K93" s="27">
        <f>COUNT(D93:I93)*6</f>
        <v>36</v>
      </c>
      <c r="L93" s="52">
        <f>J93/K93</f>
        <v>171.91666666666666</v>
      </c>
      <c r="M93" s="50"/>
      <c r="N93" s="6"/>
      <c r="O93" s="6"/>
      <c r="P93" s="6"/>
    </row>
    <row r="94" spans="1:16" ht="12.75">
      <c r="A94" s="29">
        <v>92</v>
      </c>
      <c r="B94" s="3" t="s">
        <v>66</v>
      </c>
      <c r="C94" s="3" t="s">
        <v>35</v>
      </c>
      <c r="D94" s="3">
        <v>1135</v>
      </c>
      <c r="E94" s="3">
        <v>1030</v>
      </c>
      <c r="F94" s="3">
        <v>1030</v>
      </c>
      <c r="G94" s="3">
        <v>1010</v>
      </c>
      <c r="H94" s="3">
        <v>982</v>
      </c>
      <c r="I94" s="3">
        <v>961</v>
      </c>
      <c r="J94" s="27">
        <f>SUM(D94:I94)</f>
        <v>6148</v>
      </c>
      <c r="K94" s="27">
        <f>COUNT(D94:I94)*6</f>
        <v>36</v>
      </c>
      <c r="L94" s="52">
        <f>J94/K94</f>
        <v>170.77777777777777</v>
      </c>
      <c r="M94" s="50"/>
      <c r="N94" s="6"/>
      <c r="O94" s="6"/>
      <c r="P94" s="6"/>
    </row>
    <row r="95" spans="1:16" ht="12.75">
      <c r="A95" s="3">
        <v>93</v>
      </c>
      <c r="B95" s="3" t="s">
        <v>140</v>
      </c>
      <c r="C95" s="3" t="s">
        <v>72</v>
      </c>
      <c r="D95" s="3">
        <v>1095</v>
      </c>
      <c r="E95" s="3">
        <v>1061</v>
      </c>
      <c r="F95" s="3">
        <v>1039</v>
      </c>
      <c r="G95" s="3">
        <v>1018</v>
      </c>
      <c r="H95" s="3">
        <v>978</v>
      </c>
      <c r="I95" s="3">
        <v>953</v>
      </c>
      <c r="J95" s="27">
        <f>SUM(D95:I95)</f>
        <v>6144</v>
      </c>
      <c r="K95" s="27">
        <f>COUNT(D95:I95)*6</f>
        <v>36</v>
      </c>
      <c r="L95" s="52">
        <f>J95/K95</f>
        <v>170.66666666666666</v>
      </c>
      <c r="M95" s="50"/>
      <c r="N95" s="6"/>
      <c r="O95" s="6"/>
      <c r="P95" s="6"/>
    </row>
    <row r="96" spans="1:16" ht="12.75">
      <c r="A96" s="29">
        <v>94</v>
      </c>
      <c r="B96" s="3" t="s">
        <v>67</v>
      </c>
      <c r="C96" s="3" t="s">
        <v>35</v>
      </c>
      <c r="D96" s="3">
        <v>1084</v>
      </c>
      <c r="E96" s="3">
        <v>1054</v>
      </c>
      <c r="F96" s="3">
        <v>1017</v>
      </c>
      <c r="G96" s="3">
        <v>992</v>
      </c>
      <c r="H96" s="27">
        <v>988</v>
      </c>
      <c r="I96" s="27">
        <v>958</v>
      </c>
      <c r="J96" s="27">
        <f>SUM(D96:I96)</f>
        <v>6093</v>
      </c>
      <c r="K96" s="27">
        <f>COUNT(D96:I96)*6</f>
        <v>36</v>
      </c>
      <c r="L96" s="52">
        <f>J96/K96</f>
        <v>169.25</v>
      </c>
      <c r="M96" s="50"/>
      <c r="N96" s="6"/>
      <c r="O96" s="6"/>
      <c r="P96" s="6"/>
    </row>
    <row r="97" spans="1:16" ht="12.75">
      <c r="A97" s="3">
        <v>95</v>
      </c>
      <c r="B97" s="3" t="s">
        <v>64</v>
      </c>
      <c r="C97" s="3" t="s">
        <v>35</v>
      </c>
      <c r="D97" s="3">
        <v>1037</v>
      </c>
      <c r="E97" s="3">
        <v>1027</v>
      </c>
      <c r="F97" s="3">
        <v>1012</v>
      </c>
      <c r="G97" s="3">
        <v>1002</v>
      </c>
      <c r="H97" s="3">
        <v>986</v>
      </c>
      <c r="I97" s="3">
        <v>979</v>
      </c>
      <c r="J97" s="3">
        <f>SUM(D97:I97)</f>
        <v>6043</v>
      </c>
      <c r="K97" s="3">
        <f>COUNT(D97:I97)*6</f>
        <v>36</v>
      </c>
      <c r="L97" s="53">
        <f>J97/K97</f>
        <v>167.86111111111111</v>
      </c>
      <c r="M97" s="50"/>
      <c r="N97" s="6"/>
      <c r="O97" s="6"/>
      <c r="P97" s="6"/>
    </row>
    <row r="98" spans="1:16" ht="12.75">
      <c r="A98" s="29">
        <v>96</v>
      </c>
      <c r="B98" s="3" t="s">
        <v>200</v>
      </c>
      <c r="C98" s="3" t="s">
        <v>72</v>
      </c>
      <c r="D98" s="3">
        <v>1116</v>
      </c>
      <c r="E98" s="3">
        <v>1046</v>
      </c>
      <c r="F98" s="3">
        <v>988</v>
      </c>
      <c r="G98" s="3">
        <v>965</v>
      </c>
      <c r="H98" s="3">
        <v>917</v>
      </c>
      <c r="I98" s="3"/>
      <c r="J98" s="27">
        <f>SUM(D98:I98)</f>
        <v>5032</v>
      </c>
      <c r="K98" s="27">
        <f>COUNT(D98:I98)*6</f>
        <v>30</v>
      </c>
      <c r="L98" s="52">
        <f>J98/K98</f>
        <v>167.73333333333332</v>
      </c>
      <c r="M98" s="50"/>
      <c r="N98" s="6"/>
      <c r="O98" s="6"/>
      <c r="P98" s="6"/>
    </row>
    <row r="99" spans="1:16" ht="12.75">
      <c r="A99" s="3">
        <v>97</v>
      </c>
      <c r="B99" s="3" t="s">
        <v>274</v>
      </c>
      <c r="C99" s="3" t="s">
        <v>71</v>
      </c>
      <c r="D99" s="3">
        <v>1062</v>
      </c>
      <c r="E99" s="3">
        <v>1047</v>
      </c>
      <c r="F99" s="3">
        <v>1036</v>
      </c>
      <c r="G99" s="3">
        <v>971</v>
      </c>
      <c r="H99" s="3">
        <v>968</v>
      </c>
      <c r="I99" s="3">
        <v>950</v>
      </c>
      <c r="J99" s="27">
        <f>SUM(D99:I99)</f>
        <v>6034</v>
      </c>
      <c r="K99" s="27">
        <f>COUNT(D99:I99)*6</f>
        <v>36</v>
      </c>
      <c r="L99" s="52">
        <f>J99/K99</f>
        <v>167.61111111111111</v>
      </c>
      <c r="M99" s="50"/>
      <c r="N99" s="6"/>
      <c r="O99" s="6"/>
      <c r="P99" s="6"/>
    </row>
    <row r="100" spans="1:16" ht="12.75">
      <c r="A100" s="29">
        <v>98</v>
      </c>
      <c r="B100" s="3" t="s">
        <v>175</v>
      </c>
      <c r="C100" s="3" t="s">
        <v>25</v>
      </c>
      <c r="D100" s="3">
        <v>1116</v>
      </c>
      <c r="E100" s="3">
        <v>1074</v>
      </c>
      <c r="F100" s="3">
        <v>1008</v>
      </c>
      <c r="G100" s="3">
        <v>919</v>
      </c>
      <c r="H100" s="3">
        <v>908</v>
      </c>
      <c r="I100" s="3"/>
      <c r="J100" s="27">
        <f>SUM(D100:I100)</f>
        <v>5025</v>
      </c>
      <c r="K100" s="27">
        <f>COUNT(D100:I100)*6</f>
        <v>30</v>
      </c>
      <c r="L100" s="52">
        <f>J100/K100</f>
        <v>167.5</v>
      </c>
      <c r="M100" s="50"/>
      <c r="N100" s="6"/>
      <c r="O100" s="6"/>
      <c r="P100" s="6"/>
    </row>
    <row r="101" spans="1:16" ht="12.75">
      <c r="A101" s="3">
        <v>99</v>
      </c>
      <c r="B101" s="3" t="s">
        <v>141</v>
      </c>
      <c r="C101" s="3" t="s">
        <v>72</v>
      </c>
      <c r="D101" s="3">
        <v>1091</v>
      </c>
      <c r="E101" s="3">
        <v>1034</v>
      </c>
      <c r="F101" s="3">
        <v>1027</v>
      </c>
      <c r="G101" s="3">
        <v>979</v>
      </c>
      <c r="H101" s="3">
        <v>963</v>
      </c>
      <c r="I101" s="3">
        <v>933</v>
      </c>
      <c r="J101" s="27">
        <f>SUM(D101:I101)</f>
        <v>6027</v>
      </c>
      <c r="K101" s="27">
        <f>COUNT(D101:I101)*6</f>
        <v>36</v>
      </c>
      <c r="L101" s="52">
        <f>J101/K101</f>
        <v>167.41666666666666</v>
      </c>
      <c r="M101" s="50"/>
      <c r="N101" s="6"/>
      <c r="O101" s="6"/>
      <c r="P101" s="6"/>
    </row>
    <row r="102" spans="1:16" ht="12.75">
      <c r="A102" s="29">
        <v>100</v>
      </c>
      <c r="B102" s="3" t="s">
        <v>170</v>
      </c>
      <c r="C102" s="3" t="s">
        <v>58</v>
      </c>
      <c r="D102" s="3">
        <v>1039</v>
      </c>
      <c r="E102" s="3">
        <v>1012</v>
      </c>
      <c r="F102" s="3">
        <v>1007</v>
      </c>
      <c r="G102" s="3">
        <v>974</v>
      </c>
      <c r="H102" s="3">
        <v>964</v>
      </c>
      <c r="I102" s="3">
        <v>905</v>
      </c>
      <c r="J102" s="27">
        <f>SUM(D102:I102)</f>
        <v>5901</v>
      </c>
      <c r="K102" s="27">
        <f>COUNT(D102:I102)*6</f>
        <v>36</v>
      </c>
      <c r="L102" s="52">
        <f>J102/K102</f>
        <v>163.91666666666666</v>
      </c>
      <c r="M102" s="50"/>
      <c r="N102" s="6"/>
      <c r="O102" s="6"/>
      <c r="P102" s="6"/>
    </row>
    <row r="103" spans="1:16" ht="12.75">
      <c r="A103" s="3">
        <v>101</v>
      </c>
      <c r="B103" s="3" t="s">
        <v>70</v>
      </c>
      <c r="C103" s="3" t="s">
        <v>35</v>
      </c>
      <c r="D103" s="3">
        <v>1024</v>
      </c>
      <c r="E103" s="3">
        <v>986</v>
      </c>
      <c r="F103" s="3">
        <v>977</v>
      </c>
      <c r="G103" s="3">
        <v>957</v>
      </c>
      <c r="H103" s="3">
        <v>957</v>
      </c>
      <c r="I103" s="3">
        <v>941</v>
      </c>
      <c r="J103" s="27">
        <f>SUM(D103:I103)</f>
        <v>5842</v>
      </c>
      <c r="K103" s="27">
        <f>COUNT(D103:I103)*6</f>
        <v>36</v>
      </c>
      <c r="L103" s="52">
        <f>J103/K103</f>
        <v>162.27777777777777</v>
      </c>
      <c r="M103" s="50"/>
      <c r="N103" s="6"/>
      <c r="O103" s="6"/>
      <c r="P103" s="6"/>
    </row>
    <row r="104" spans="1:16" ht="12.75">
      <c r="A104" s="29">
        <v>102</v>
      </c>
      <c r="B104" s="3" t="s">
        <v>62</v>
      </c>
      <c r="C104" s="3" t="s">
        <v>35</v>
      </c>
      <c r="D104" s="3">
        <v>1085</v>
      </c>
      <c r="E104" s="3">
        <v>969</v>
      </c>
      <c r="F104" s="3">
        <v>965</v>
      </c>
      <c r="G104" s="3">
        <v>956</v>
      </c>
      <c r="H104" s="3">
        <v>940</v>
      </c>
      <c r="I104" s="3">
        <v>915</v>
      </c>
      <c r="J104" s="27">
        <f>SUM(D104:I104)</f>
        <v>5830</v>
      </c>
      <c r="K104" s="27">
        <f>COUNT(D104:I104)*6</f>
        <v>36</v>
      </c>
      <c r="L104" s="52">
        <f>J104/K104</f>
        <v>161.94444444444446</v>
      </c>
      <c r="M104" s="50"/>
      <c r="N104" s="6"/>
      <c r="O104" s="6"/>
      <c r="P104" s="6"/>
    </row>
    <row r="105" spans="1:16" ht="12.75">
      <c r="A105" s="3">
        <v>103</v>
      </c>
      <c r="B105" s="3" t="s">
        <v>210</v>
      </c>
      <c r="C105" s="3" t="s">
        <v>35</v>
      </c>
      <c r="D105" s="3">
        <v>949</v>
      </c>
      <c r="E105" s="3">
        <v>923</v>
      </c>
      <c r="F105" s="3">
        <v>922</v>
      </c>
      <c r="G105" s="3">
        <v>888</v>
      </c>
      <c r="H105" s="3">
        <v>886</v>
      </c>
      <c r="I105" s="3">
        <v>875</v>
      </c>
      <c r="J105" s="27">
        <f>SUM(D105:I105)</f>
        <v>5443</v>
      </c>
      <c r="K105" s="27">
        <f>COUNT(D105:I105)*6</f>
        <v>36</v>
      </c>
      <c r="L105" s="52">
        <f>J105/K105</f>
        <v>151.19444444444446</v>
      </c>
      <c r="M105" s="50"/>
      <c r="N105" s="6"/>
      <c r="O105" s="6"/>
      <c r="P105" s="6"/>
    </row>
    <row r="106" spans="1:16" ht="12.75">
      <c r="A106" s="29"/>
      <c r="B106" s="3"/>
      <c r="C106" s="3"/>
      <c r="D106" s="3"/>
      <c r="E106" s="3"/>
      <c r="F106" s="3"/>
      <c r="G106" s="3"/>
      <c r="H106" s="3"/>
      <c r="I106" s="3"/>
      <c r="J106" s="27"/>
      <c r="K106" s="27"/>
      <c r="L106" s="52"/>
      <c r="M106" s="50"/>
      <c r="N106" s="6"/>
      <c r="O106" s="6"/>
      <c r="P106" s="6"/>
    </row>
    <row r="107" spans="1:16" ht="12.75">
      <c r="A107" s="3"/>
      <c r="B107" s="3" t="s">
        <v>193</v>
      </c>
      <c r="C107" s="3" t="s">
        <v>71</v>
      </c>
      <c r="D107" s="3">
        <v>1380</v>
      </c>
      <c r="E107" s="3">
        <v>1367</v>
      </c>
      <c r="F107" s="3">
        <v>1335</v>
      </c>
      <c r="G107" s="3">
        <v>1191</v>
      </c>
      <c r="H107" s="27"/>
      <c r="I107" s="27"/>
      <c r="J107" s="27">
        <f>SUM(D107:I107)</f>
        <v>5273</v>
      </c>
      <c r="K107" s="27">
        <f>COUNT(D107:I107)*6</f>
        <v>24</v>
      </c>
      <c r="L107" s="52">
        <f>J107/K107</f>
        <v>219.70833333333334</v>
      </c>
      <c r="M107" s="50"/>
      <c r="N107" s="6"/>
      <c r="O107" s="49"/>
      <c r="P107" s="6"/>
    </row>
    <row r="108" spans="1:16" ht="12.75">
      <c r="A108" s="29"/>
      <c r="B108" s="3" t="s">
        <v>145</v>
      </c>
      <c r="C108" s="3" t="s">
        <v>58</v>
      </c>
      <c r="D108" s="3">
        <v>1296</v>
      </c>
      <c r="E108" s="3"/>
      <c r="F108" s="3"/>
      <c r="G108" s="3"/>
      <c r="H108" s="27"/>
      <c r="I108" s="27"/>
      <c r="J108" s="27">
        <f>SUM(D108:I108)</f>
        <v>1296</v>
      </c>
      <c r="K108" s="27">
        <f>COUNT(D108:I108)*6</f>
        <v>6</v>
      </c>
      <c r="L108" s="52">
        <f>J108/K108</f>
        <v>216</v>
      </c>
      <c r="M108" s="50"/>
      <c r="N108" s="6"/>
      <c r="O108" s="6"/>
      <c r="P108" s="6"/>
    </row>
    <row r="109" spans="1:16" ht="12.75">
      <c r="A109" s="3"/>
      <c r="B109" s="3" t="s">
        <v>314</v>
      </c>
      <c r="C109" s="3" t="s">
        <v>72</v>
      </c>
      <c r="D109" s="3">
        <v>1307</v>
      </c>
      <c r="E109" s="3">
        <v>1284</v>
      </c>
      <c r="F109" s="3"/>
      <c r="G109" s="3"/>
      <c r="H109" s="3"/>
      <c r="I109" s="3"/>
      <c r="J109" s="27">
        <f>SUM(D109:I109)</f>
        <v>2591</v>
      </c>
      <c r="K109" s="27">
        <f>COUNT(D109:I109)*6</f>
        <v>12</v>
      </c>
      <c r="L109" s="52">
        <f>J109/K109</f>
        <v>215.91666666666666</v>
      </c>
      <c r="M109" s="50"/>
      <c r="N109" s="6"/>
      <c r="O109" s="6"/>
      <c r="P109" s="6"/>
    </row>
    <row r="110" spans="1:16" ht="12.75">
      <c r="A110" s="29"/>
      <c r="B110" s="3" t="s">
        <v>17</v>
      </c>
      <c r="C110" s="3" t="s">
        <v>71</v>
      </c>
      <c r="D110" s="3">
        <v>1328</v>
      </c>
      <c r="E110" s="3">
        <v>1298</v>
      </c>
      <c r="F110" s="3">
        <v>1235</v>
      </c>
      <c r="G110" s="3"/>
      <c r="H110" s="27"/>
      <c r="I110" s="27"/>
      <c r="J110" s="27">
        <f>SUM(D110:I110)</f>
        <v>3861</v>
      </c>
      <c r="K110" s="27">
        <f>COUNT(D110:I110)*6</f>
        <v>18</v>
      </c>
      <c r="L110" s="52">
        <f>J110/K110</f>
        <v>214.5</v>
      </c>
      <c r="M110" s="50"/>
      <c r="N110" s="6"/>
      <c r="O110" s="6"/>
      <c r="P110" s="6"/>
    </row>
    <row r="111" spans="1:16" ht="12.75">
      <c r="A111" s="3"/>
      <c r="B111" s="3" t="s">
        <v>171</v>
      </c>
      <c r="C111" s="3" t="s">
        <v>58</v>
      </c>
      <c r="D111" s="3">
        <v>1319</v>
      </c>
      <c r="E111" s="3">
        <v>1281</v>
      </c>
      <c r="F111" s="3">
        <v>1227</v>
      </c>
      <c r="G111" s="3"/>
      <c r="H111" s="27"/>
      <c r="I111" s="27"/>
      <c r="J111" s="27">
        <f>SUM(D111:I111)</f>
        <v>3827</v>
      </c>
      <c r="K111" s="27">
        <f>COUNT(D111:I111)*6</f>
        <v>18</v>
      </c>
      <c r="L111" s="52">
        <f>J111/K111</f>
        <v>212.61111111111111</v>
      </c>
      <c r="M111" s="50"/>
      <c r="N111" s="6"/>
      <c r="O111" s="6"/>
      <c r="P111" s="6"/>
    </row>
    <row r="112" spans="1:16" ht="12.75">
      <c r="A112" s="29"/>
      <c r="B112" s="29" t="s">
        <v>310</v>
      </c>
      <c r="C112" s="29" t="s">
        <v>311</v>
      </c>
      <c r="D112" s="3">
        <v>1270</v>
      </c>
      <c r="E112" s="3"/>
      <c r="F112" s="3"/>
      <c r="G112" s="3"/>
      <c r="H112" s="27"/>
      <c r="I112" s="27"/>
      <c r="J112" s="27">
        <f>SUM(D112:I112)</f>
        <v>1270</v>
      </c>
      <c r="K112" s="27">
        <f>COUNT(D112:I112)*6</f>
        <v>6</v>
      </c>
      <c r="L112" s="52">
        <f>J112/K112</f>
        <v>211.66666666666666</v>
      </c>
      <c r="M112" s="50"/>
      <c r="N112" s="6"/>
      <c r="O112" s="6"/>
      <c r="P112" s="6"/>
    </row>
    <row r="113" spans="1:16" ht="12.75">
      <c r="A113" s="3"/>
      <c r="B113" s="29" t="s">
        <v>304</v>
      </c>
      <c r="C113" s="29" t="s">
        <v>71</v>
      </c>
      <c r="D113" s="3">
        <v>1384</v>
      </c>
      <c r="E113" s="3">
        <v>1132</v>
      </c>
      <c r="F113" s="3"/>
      <c r="G113" s="3"/>
      <c r="H113" s="3"/>
      <c r="I113" s="3"/>
      <c r="J113" s="27">
        <f>SUM(D113:I113)</f>
        <v>2516</v>
      </c>
      <c r="K113" s="27">
        <f>COUNT(D113:I113)*6</f>
        <v>12</v>
      </c>
      <c r="L113" s="52">
        <f>J113/K113</f>
        <v>209.66666666666666</v>
      </c>
      <c r="M113" s="50"/>
      <c r="N113" s="6"/>
      <c r="O113" s="6"/>
      <c r="P113" s="6"/>
    </row>
    <row r="114" spans="1:16" ht="12.75">
      <c r="A114" s="29"/>
      <c r="B114" s="3" t="s">
        <v>271</v>
      </c>
      <c r="C114" s="3" t="s">
        <v>16</v>
      </c>
      <c r="D114" s="3">
        <v>1265</v>
      </c>
      <c r="E114" s="3">
        <v>1238</v>
      </c>
      <c r="F114" s="3"/>
      <c r="G114" s="3"/>
      <c r="H114" s="27"/>
      <c r="I114" s="27"/>
      <c r="J114" s="27">
        <f>SUM(D114:I114)</f>
        <v>2503</v>
      </c>
      <c r="K114" s="27">
        <f>COUNT(D114:I114)*6</f>
        <v>12</v>
      </c>
      <c r="L114" s="52">
        <f>J114/K114</f>
        <v>208.58333333333334</v>
      </c>
      <c r="M114" s="50"/>
      <c r="N114" s="6"/>
      <c r="O114" s="6"/>
      <c r="P114" s="6"/>
    </row>
    <row r="115" spans="1:16" ht="12.75">
      <c r="A115" s="3"/>
      <c r="B115" s="3" t="s">
        <v>51</v>
      </c>
      <c r="C115" s="3" t="s">
        <v>16</v>
      </c>
      <c r="D115" s="3">
        <v>1246</v>
      </c>
      <c r="E115" s="3"/>
      <c r="F115" s="3"/>
      <c r="G115" s="3"/>
      <c r="H115" s="3"/>
      <c r="I115" s="3"/>
      <c r="J115" s="27">
        <f>SUM(D115:I115)</f>
        <v>1246</v>
      </c>
      <c r="K115" s="27">
        <f>COUNT(D115:I115)*6</f>
        <v>6</v>
      </c>
      <c r="L115" s="52">
        <f>J115/K115</f>
        <v>207.66666666666666</v>
      </c>
      <c r="M115" s="50"/>
      <c r="N115" s="6"/>
      <c r="O115" s="6"/>
      <c r="P115" s="6"/>
    </row>
    <row r="116" spans="1:16" ht="12.75">
      <c r="A116" s="29"/>
      <c r="B116" s="3" t="s">
        <v>277</v>
      </c>
      <c r="C116" s="3" t="s">
        <v>20</v>
      </c>
      <c r="D116" s="3">
        <v>1362</v>
      </c>
      <c r="E116" s="3">
        <v>1124</v>
      </c>
      <c r="F116" s="3"/>
      <c r="G116" s="3"/>
      <c r="H116" s="3"/>
      <c r="I116" s="3"/>
      <c r="J116" s="27">
        <f>SUM(D116:I116)</f>
        <v>2486</v>
      </c>
      <c r="K116" s="27">
        <f>COUNT(D116:I116)*6</f>
        <v>12</v>
      </c>
      <c r="L116" s="52">
        <f>J116/K116</f>
        <v>207.16666666666666</v>
      </c>
      <c r="M116" s="50"/>
      <c r="N116" s="6"/>
      <c r="O116" s="6"/>
      <c r="P116" s="6"/>
    </row>
    <row r="117" spans="1:16" ht="12.75">
      <c r="A117" s="3"/>
      <c r="B117" s="3" t="s">
        <v>315</v>
      </c>
      <c r="C117" s="3" t="s">
        <v>71</v>
      </c>
      <c r="D117" s="3">
        <v>1240</v>
      </c>
      <c r="E117" s="3">
        <v>1237</v>
      </c>
      <c r="F117" s="3">
        <v>1179</v>
      </c>
      <c r="G117" s="3"/>
      <c r="H117" s="3"/>
      <c r="I117" s="3"/>
      <c r="J117" s="3">
        <f>SUM(D117:I117)</f>
        <v>3656</v>
      </c>
      <c r="K117" s="3">
        <f>COUNT(D117:I117)*6</f>
        <v>18</v>
      </c>
      <c r="L117" s="53">
        <f>J117/K117</f>
        <v>203.11111111111111</v>
      </c>
      <c r="M117" s="50"/>
      <c r="N117" s="6"/>
      <c r="O117" s="6"/>
      <c r="P117" s="6"/>
    </row>
    <row r="118" spans="1:16" ht="12.75">
      <c r="A118" s="29"/>
      <c r="B118" s="29" t="s">
        <v>302</v>
      </c>
      <c r="C118" s="29" t="s">
        <v>71</v>
      </c>
      <c r="D118" s="3">
        <v>1292</v>
      </c>
      <c r="E118" s="3">
        <v>1238</v>
      </c>
      <c r="F118" s="3">
        <v>1167</v>
      </c>
      <c r="G118" s="3">
        <v>1136</v>
      </c>
      <c r="H118" s="27"/>
      <c r="I118" s="27"/>
      <c r="J118" s="27">
        <f>SUM(D118:I118)</f>
        <v>4833</v>
      </c>
      <c r="K118" s="27">
        <f>COUNT(D118:I118)*6</f>
        <v>24</v>
      </c>
      <c r="L118" s="52">
        <f>J118/K118</f>
        <v>201.375</v>
      </c>
      <c r="M118" s="50"/>
      <c r="N118" s="6"/>
      <c r="O118" s="6"/>
      <c r="P118" s="6"/>
    </row>
    <row r="119" spans="1:16" ht="12.75">
      <c r="A119" s="3"/>
      <c r="B119" s="3" t="s">
        <v>221</v>
      </c>
      <c r="C119" s="3" t="s">
        <v>16</v>
      </c>
      <c r="D119" s="3">
        <v>1228</v>
      </c>
      <c r="E119" s="3">
        <v>1190</v>
      </c>
      <c r="F119" s="3">
        <v>1176</v>
      </c>
      <c r="G119" s="3"/>
      <c r="H119" s="3"/>
      <c r="I119" s="3"/>
      <c r="J119" s="27">
        <f>SUM(D119:I119)</f>
        <v>3594</v>
      </c>
      <c r="K119" s="27">
        <f>COUNT(D119:I119)*6</f>
        <v>18</v>
      </c>
      <c r="L119" s="52">
        <f>J119/K119</f>
        <v>199.66666666666666</v>
      </c>
      <c r="M119" s="50"/>
      <c r="N119" s="6"/>
      <c r="O119" s="6"/>
      <c r="P119" s="6"/>
    </row>
    <row r="120" spans="1:16" ht="12.75">
      <c r="A120" s="29"/>
      <c r="B120" s="29" t="s">
        <v>309</v>
      </c>
      <c r="C120" s="29" t="s">
        <v>71</v>
      </c>
      <c r="D120" s="3">
        <v>1194</v>
      </c>
      <c r="E120" s="3"/>
      <c r="F120" s="3"/>
      <c r="G120" s="3"/>
      <c r="H120" s="3"/>
      <c r="I120" s="3"/>
      <c r="J120" s="27">
        <f>SUM(D120:I120)</f>
        <v>1194</v>
      </c>
      <c r="K120" s="27">
        <f>COUNT(D120:I120)*6</f>
        <v>6</v>
      </c>
      <c r="L120" s="52">
        <f>J120/K120</f>
        <v>199</v>
      </c>
      <c r="M120" s="50"/>
      <c r="N120" s="6"/>
      <c r="O120" s="6"/>
      <c r="P120" s="6"/>
    </row>
    <row r="121" spans="1:16" ht="12.75">
      <c r="A121" s="3"/>
      <c r="B121" s="29" t="s">
        <v>307</v>
      </c>
      <c r="C121" s="29" t="s">
        <v>71</v>
      </c>
      <c r="D121" s="3">
        <v>1280</v>
      </c>
      <c r="E121" s="3">
        <v>1153</v>
      </c>
      <c r="F121" s="3">
        <v>1143</v>
      </c>
      <c r="G121" s="3"/>
      <c r="H121" s="27"/>
      <c r="I121" s="27"/>
      <c r="J121" s="27">
        <f>SUM(D121:I121)</f>
        <v>3576</v>
      </c>
      <c r="K121" s="27">
        <f>COUNT(D121:I121)*6</f>
        <v>18</v>
      </c>
      <c r="L121" s="52">
        <f>J121/K121</f>
        <v>198.66666666666666</v>
      </c>
      <c r="M121" s="50"/>
      <c r="N121" s="6"/>
      <c r="O121" s="6"/>
      <c r="P121" s="6"/>
    </row>
    <row r="122" spans="1:16" ht="12.75">
      <c r="A122" s="29"/>
      <c r="B122" s="3" t="s">
        <v>223</v>
      </c>
      <c r="C122" s="3" t="s">
        <v>36</v>
      </c>
      <c r="D122" s="3">
        <v>1187</v>
      </c>
      <c r="E122" s="3">
        <v>1176</v>
      </c>
      <c r="F122" s="3">
        <v>1157</v>
      </c>
      <c r="G122" s="3"/>
      <c r="H122" s="3"/>
      <c r="I122" s="3"/>
      <c r="J122" s="27">
        <f>SUM(D122:I122)</f>
        <v>3520</v>
      </c>
      <c r="K122" s="27">
        <f>COUNT(D122:I122)*6</f>
        <v>18</v>
      </c>
      <c r="L122" s="52">
        <f>J122/K122</f>
        <v>195.55555555555554</v>
      </c>
      <c r="M122" s="50"/>
      <c r="N122" s="6"/>
      <c r="O122" s="6"/>
      <c r="P122" s="6"/>
    </row>
    <row r="123" spans="1:16" ht="12.75">
      <c r="A123" s="3"/>
      <c r="B123" s="3" t="s">
        <v>283</v>
      </c>
      <c r="C123" s="3" t="s">
        <v>71</v>
      </c>
      <c r="D123" s="3">
        <v>1175</v>
      </c>
      <c r="E123" s="3">
        <v>1154</v>
      </c>
      <c r="F123" s="3"/>
      <c r="G123" s="3"/>
      <c r="H123" s="3"/>
      <c r="I123" s="3"/>
      <c r="J123" s="27">
        <f>SUM(D123:I123)</f>
        <v>2329</v>
      </c>
      <c r="K123" s="27">
        <f>COUNT(D123:I123)*6</f>
        <v>12</v>
      </c>
      <c r="L123" s="52">
        <f>J123/K123</f>
        <v>194.08333333333334</v>
      </c>
      <c r="M123" s="50"/>
      <c r="N123" s="6"/>
      <c r="O123" s="6"/>
      <c r="P123" s="6"/>
    </row>
    <row r="124" spans="1:16" ht="12.75">
      <c r="A124" s="29"/>
      <c r="B124" s="29" t="s">
        <v>305</v>
      </c>
      <c r="C124" s="29" t="s">
        <v>20</v>
      </c>
      <c r="D124" s="3">
        <v>1214</v>
      </c>
      <c r="E124" s="3">
        <v>1193</v>
      </c>
      <c r="F124" s="3">
        <v>1083</v>
      </c>
      <c r="G124" s="3"/>
      <c r="H124" s="3"/>
      <c r="I124" s="3"/>
      <c r="J124" s="3">
        <f>SUM(D124:I124)</f>
        <v>3490</v>
      </c>
      <c r="K124" s="3">
        <f>COUNT(D124:I124)*6</f>
        <v>18</v>
      </c>
      <c r="L124" s="53">
        <f>J124/K124</f>
        <v>193.88888888888889</v>
      </c>
      <c r="M124" s="50"/>
      <c r="N124" s="6"/>
      <c r="O124" s="6"/>
      <c r="P124" s="6"/>
    </row>
    <row r="125" spans="1:16" ht="12.75">
      <c r="A125" s="3"/>
      <c r="B125" s="3" t="s">
        <v>323</v>
      </c>
      <c r="C125" s="3" t="s">
        <v>320</v>
      </c>
      <c r="D125" s="3">
        <v>1216</v>
      </c>
      <c r="E125" s="3">
        <v>1176</v>
      </c>
      <c r="F125" s="3">
        <v>1125</v>
      </c>
      <c r="G125" s="3">
        <v>1114</v>
      </c>
      <c r="H125" s="3"/>
      <c r="I125" s="3"/>
      <c r="J125" s="27">
        <f>SUM(D125:I125)</f>
        <v>4631</v>
      </c>
      <c r="K125" s="27">
        <f>COUNT(D125:I125)*6</f>
        <v>24</v>
      </c>
      <c r="L125" s="52">
        <f>J125/K125</f>
        <v>192.95833333333334</v>
      </c>
      <c r="M125" s="50"/>
      <c r="N125" s="6"/>
      <c r="O125" s="6"/>
      <c r="P125" s="6"/>
    </row>
    <row r="126" spans="1:16" ht="12.75">
      <c r="A126" s="29"/>
      <c r="B126" s="3" t="s">
        <v>153</v>
      </c>
      <c r="C126" s="3" t="s">
        <v>58</v>
      </c>
      <c r="D126" s="3">
        <v>1222</v>
      </c>
      <c r="E126" s="3">
        <v>1179</v>
      </c>
      <c r="F126" s="3">
        <v>1067</v>
      </c>
      <c r="G126" s="3"/>
      <c r="H126" s="3"/>
      <c r="I126" s="3"/>
      <c r="J126" s="27">
        <f>SUM(D126:I126)</f>
        <v>3468</v>
      </c>
      <c r="K126" s="27">
        <f>COUNT(D126:I126)*6</f>
        <v>18</v>
      </c>
      <c r="L126" s="52">
        <f>J126/K126</f>
        <v>192.66666666666666</v>
      </c>
      <c r="M126" s="50"/>
      <c r="N126" s="6"/>
      <c r="O126" s="6"/>
      <c r="P126" s="6"/>
    </row>
    <row r="127" spans="1:16" ht="12.75">
      <c r="A127" s="3"/>
      <c r="B127" s="29" t="s">
        <v>308</v>
      </c>
      <c r="C127" s="29" t="s">
        <v>71</v>
      </c>
      <c r="D127" s="3">
        <v>1197</v>
      </c>
      <c r="E127" s="3">
        <v>1115</v>
      </c>
      <c r="F127" s="3">
        <v>1109</v>
      </c>
      <c r="G127" s="3">
        <v>1076</v>
      </c>
      <c r="H127" s="3"/>
      <c r="I127" s="3"/>
      <c r="J127" s="27">
        <f>SUM(D127:I127)</f>
        <v>4497</v>
      </c>
      <c r="K127" s="27">
        <f>COUNT(D127:I127)*6</f>
        <v>24</v>
      </c>
      <c r="L127" s="52">
        <f>J127/K127</f>
        <v>187.375</v>
      </c>
      <c r="M127" s="50"/>
      <c r="N127" s="6"/>
      <c r="O127" s="6"/>
      <c r="P127" s="6"/>
    </row>
    <row r="128" spans="1:16" ht="12.75">
      <c r="A128" s="29"/>
      <c r="B128" s="3" t="s">
        <v>282</v>
      </c>
      <c r="C128" s="3" t="s">
        <v>71</v>
      </c>
      <c r="D128" s="3">
        <v>1244</v>
      </c>
      <c r="E128" s="3">
        <v>1098</v>
      </c>
      <c r="F128" s="3">
        <v>1072</v>
      </c>
      <c r="G128" s="3">
        <v>1031</v>
      </c>
      <c r="H128" s="3"/>
      <c r="I128" s="3"/>
      <c r="J128" s="27">
        <f>SUM(D128:I128)</f>
        <v>4445</v>
      </c>
      <c r="K128" s="27">
        <f>COUNT(D128:I128)*6</f>
        <v>24</v>
      </c>
      <c r="L128" s="52">
        <f>J128/K128</f>
        <v>185.20833333333334</v>
      </c>
      <c r="M128" s="50"/>
      <c r="N128" s="6"/>
      <c r="O128" s="6"/>
      <c r="P128" s="6"/>
    </row>
    <row r="129" spans="1:16" ht="12.75">
      <c r="A129" s="3"/>
      <c r="B129" s="29" t="s">
        <v>299</v>
      </c>
      <c r="C129" s="29" t="s">
        <v>58</v>
      </c>
      <c r="D129" s="3">
        <v>1139</v>
      </c>
      <c r="E129" s="3">
        <v>1130</v>
      </c>
      <c r="F129" s="3">
        <v>1104</v>
      </c>
      <c r="G129" s="3">
        <v>1038</v>
      </c>
      <c r="H129" s="3"/>
      <c r="I129" s="3"/>
      <c r="J129" s="27">
        <f>SUM(D129:I129)</f>
        <v>4411</v>
      </c>
      <c r="K129" s="27">
        <f>COUNT(D129:I129)*6</f>
        <v>24</v>
      </c>
      <c r="L129" s="52">
        <f>J129/K129</f>
        <v>183.79166666666666</v>
      </c>
      <c r="M129" s="50"/>
      <c r="N129" s="6"/>
      <c r="O129" s="6"/>
      <c r="P129" s="6"/>
    </row>
    <row r="130" spans="1:16" ht="12.75">
      <c r="A130" s="29"/>
      <c r="B130" s="3" t="s">
        <v>316</v>
      </c>
      <c r="C130" s="3" t="s">
        <v>71</v>
      </c>
      <c r="D130" s="3">
        <v>1149</v>
      </c>
      <c r="E130" s="3">
        <v>1144</v>
      </c>
      <c r="F130" s="3">
        <v>1069</v>
      </c>
      <c r="G130" s="3">
        <v>1048</v>
      </c>
      <c r="H130" s="3"/>
      <c r="I130" s="3"/>
      <c r="J130" s="27">
        <f>SUM(D130:I130)</f>
        <v>4410</v>
      </c>
      <c r="K130" s="27">
        <f>COUNT(D130:I130)*6</f>
        <v>24</v>
      </c>
      <c r="L130" s="52">
        <f>J130/K130</f>
        <v>183.75</v>
      </c>
      <c r="M130" s="50"/>
      <c r="N130" s="6"/>
      <c r="O130" s="6"/>
      <c r="P130" s="6"/>
    </row>
    <row r="131" spans="1:16" ht="12.75">
      <c r="A131" s="3"/>
      <c r="B131" s="3" t="s">
        <v>194</v>
      </c>
      <c r="C131" s="3" t="s">
        <v>58</v>
      </c>
      <c r="D131" s="3">
        <v>1157</v>
      </c>
      <c r="E131" s="3">
        <v>1120</v>
      </c>
      <c r="F131" s="3">
        <v>1067</v>
      </c>
      <c r="G131" s="3">
        <v>1060</v>
      </c>
      <c r="H131" s="3"/>
      <c r="I131" s="3"/>
      <c r="J131" s="3">
        <f>SUM(D131:I131)</f>
        <v>4404</v>
      </c>
      <c r="K131" s="3">
        <f>COUNT(D131:I131)*6</f>
        <v>24</v>
      </c>
      <c r="L131" s="53">
        <f>J131/K131</f>
        <v>183.5</v>
      </c>
      <c r="M131" s="50"/>
      <c r="N131" s="6"/>
      <c r="O131" s="6"/>
      <c r="P131" s="6"/>
    </row>
    <row r="132" spans="1:16" ht="12.75">
      <c r="A132" s="29"/>
      <c r="B132" s="3" t="s">
        <v>263</v>
      </c>
      <c r="C132" s="3" t="s">
        <v>36</v>
      </c>
      <c r="D132" s="3">
        <v>1142</v>
      </c>
      <c r="E132" s="3">
        <v>1059</v>
      </c>
      <c r="F132" s="3"/>
      <c r="G132" s="3"/>
      <c r="H132" s="3"/>
      <c r="I132" s="3"/>
      <c r="J132" s="27">
        <f>SUM(D132:I132)</f>
        <v>2201</v>
      </c>
      <c r="K132" s="27">
        <f>COUNT(D132:I132)*6</f>
        <v>12</v>
      </c>
      <c r="L132" s="52">
        <f>J132/K132</f>
        <v>183.41666666666666</v>
      </c>
      <c r="M132" s="50"/>
      <c r="N132" s="6"/>
      <c r="O132" s="6"/>
      <c r="P132" s="6"/>
    </row>
    <row r="133" spans="1:16" ht="12.75">
      <c r="A133" s="29"/>
      <c r="B133" s="3" t="s">
        <v>326</v>
      </c>
      <c r="C133" s="3" t="s">
        <v>20</v>
      </c>
      <c r="D133" s="3">
        <v>1130</v>
      </c>
      <c r="E133" s="3">
        <v>1095</v>
      </c>
      <c r="F133" s="3">
        <v>1020</v>
      </c>
      <c r="G133" s="3"/>
      <c r="H133" s="3"/>
      <c r="I133" s="3"/>
      <c r="J133" s="27">
        <f>SUM(D133:I133)</f>
        <v>3245</v>
      </c>
      <c r="K133" s="27">
        <f>COUNT(D133:I133)*6</f>
        <v>18</v>
      </c>
      <c r="L133" s="52">
        <f>J133/K133</f>
        <v>180.27777777777777</v>
      </c>
      <c r="M133" s="50"/>
      <c r="N133" s="6"/>
      <c r="O133" s="6"/>
      <c r="P133" s="6"/>
    </row>
    <row r="134" spans="1:16" ht="12.75">
      <c r="A134" s="3"/>
      <c r="B134" s="3" t="s">
        <v>158</v>
      </c>
      <c r="C134" s="3" t="s">
        <v>71</v>
      </c>
      <c r="D134" s="3">
        <v>1067</v>
      </c>
      <c r="E134" s="3"/>
      <c r="F134" s="19"/>
      <c r="G134" s="3"/>
      <c r="H134" s="3"/>
      <c r="I134" s="3"/>
      <c r="J134" s="27">
        <f>SUM(D134:I134)</f>
        <v>1067</v>
      </c>
      <c r="K134" s="27">
        <f>COUNT(D134:I134)*6</f>
        <v>6</v>
      </c>
      <c r="L134" s="52">
        <f>J134/K134</f>
        <v>177.83333333333334</v>
      </c>
      <c r="M134" s="50"/>
      <c r="N134" s="6"/>
      <c r="O134" s="6"/>
      <c r="P134" s="6"/>
    </row>
    <row r="135" spans="1:16" ht="12.75">
      <c r="A135" s="29"/>
      <c r="B135" s="3" t="s">
        <v>174</v>
      </c>
      <c r="C135" s="3" t="s">
        <v>25</v>
      </c>
      <c r="D135" s="3">
        <v>1100</v>
      </c>
      <c r="E135" s="3">
        <v>1075</v>
      </c>
      <c r="F135" s="3">
        <v>1049</v>
      </c>
      <c r="G135" s="3">
        <v>1009</v>
      </c>
      <c r="H135" s="3"/>
      <c r="I135" s="3"/>
      <c r="J135" s="3">
        <f>SUM(D135:I135)</f>
        <v>4233</v>
      </c>
      <c r="K135" s="3">
        <f>COUNT(D135:I135)*6</f>
        <v>24</v>
      </c>
      <c r="L135" s="53">
        <f>J135/K135</f>
        <v>176.375</v>
      </c>
      <c r="M135" s="50"/>
      <c r="N135" s="6"/>
      <c r="O135" s="6"/>
      <c r="P135" s="6"/>
    </row>
    <row r="136" spans="1:16" ht="12.75">
      <c r="A136" s="3"/>
      <c r="B136" s="3" t="s">
        <v>275</v>
      </c>
      <c r="C136" s="3" t="s">
        <v>58</v>
      </c>
      <c r="D136" s="3">
        <v>1143</v>
      </c>
      <c r="E136" s="3">
        <v>1097</v>
      </c>
      <c r="F136" s="3">
        <v>1026</v>
      </c>
      <c r="G136" s="3">
        <v>966</v>
      </c>
      <c r="H136" s="3"/>
      <c r="I136" s="3"/>
      <c r="J136" s="27">
        <f>SUM(D136:I136)</f>
        <v>4232</v>
      </c>
      <c r="K136" s="27">
        <f>COUNT(D136:I136)*6</f>
        <v>24</v>
      </c>
      <c r="L136" s="52">
        <f>J136/K136</f>
        <v>176.33333333333334</v>
      </c>
      <c r="M136" s="50"/>
      <c r="N136" s="6"/>
      <c r="O136" s="6"/>
      <c r="P136" s="6"/>
    </row>
    <row r="137" spans="1:16" ht="12.75">
      <c r="A137" s="29"/>
      <c r="B137" s="3" t="s">
        <v>278</v>
      </c>
      <c r="C137" s="3" t="s">
        <v>20</v>
      </c>
      <c r="D137" s="3">
        <v>1063</v>
      </c>
      <c r="E137" s="3">
        <v>1058</v>
      </c>
      <c r="F137" s="3">
        <v>1041</v>
      </c>
      <c r="G137" s="3"/>
      <c r="H137" s="3"/>
      <c r="I137" s="3"/>
      <c r="J137" s="27">
        <f>SUM(D137:I137)</f>
        <v>3162</v>
      </c>
      <c r="K137" s="27">
        <f>COUNT(D137:I137)*6</f>
        <v>18</v>
      </c>
      <c r="L137" s="52">
        <f>J137/K137</f>
        <v>175.66666666666666</v>
      </c>
      <c r="M137" s="50"/>
      <c r="N137" s="6"/>
      <c r="O137" s="6"/>
      <c r="P137" s="6"/>
    </row>
    <row r="138" spans="1:16" ht="12.75">
      <c r="A138" s="3"/>
      <c r="B138" s="3" t="s">
        <v>328</v>
      </c>
      <c r="C138" s="3" t="s">
        <v>72</v>
      </c>
      <c r="D138" s="3">
        <v>1073</v>
      </c>
      <c r="E138" s="3">
        <v>1009</v>
      </c>
      <c r="F138" s="3"/>
      <c r="G138" s="3"/>
      <c r="H138" s="3"/>
      <c r="I138" s="3"/>
      <c r="J138" s="27">
        <f>SUM(D138:I138)</f>
        <v>2082</v>
      </c>
      <c r="K138" s="27">
        <f>COUNT(D138:I138)*6</f>
        <v>12</v>
      </c>
      <c r="L138" s="52">
        <f>J138/K138</f>
        <v>173.5</v>
      </c>
      <c r="M138" s="50"/>
      <c r="N138" s="6"/>
      <c r="O138" s="6"/>
      <c r="P138" s="6"/>
    </row>
    <row r="139" spans="1:16" ht="12.75">
      <c r="A139" s="29"/>
      <c r="B139" s="3" t="s">
        <v>317</v>
      </c>
      <c r="C139" s="3" t="s">
        <v>71</v>
      </c>
      <c r="D139" s="4">
        <v>1147</v>
      </c>
      <c r="E139" s="4">
        <v>1061</v>
      </c>
      <c r="F139" s="4">
        <v>1012</v>
      </c>
      <c r="G139" s="4">
        <v>929</v>
      </c>
      <c r="H139" s="4"/>
      <c r="I139" s="4"/>
      <c r="J139" s="27">
        <f>SUM(D139:I139)</f>
        <v>4149</v>
      </c>
      <c r="K139" s="27">
        <f>COUNT(D139:I139)*6</f>
        <v>24</v>
      </c>
      <c r="L139" s="52">
        <f>J139/K139</f>
        <v>172.875</v>
      </c>
      <c r="M139" s="50"/>
      <c r="N139" s="6"/>
      <c r="O139" s="6"/>
      <c r="P139" s="6"/>
    </row>
    <row r="140" spans="1:16" ht="12.75">
      <c r="A140" s="3"/>
      <c r="B140" s="3" t="s">
        <v>42</v>
      </c>
      <c r="C140" s="3" t="s">
        <v>36</v>
      </c>
      <c r="D140" s="3">
        <v>1095</v>
      </c>
      <c r="E140" s="3">
        <v>1005</v>
      </c>
      <c r="F140" s="3">
        <v>1004</v>
      </c>
      <c r="G140" s="3"/>
      <c r="H140" s="3"/>
      <c r="I140" s="3"/>
      <c r="J140" s="27">
        <f>SUM(D140:I140)</f>
        <v>3104</v>
      </c>
      <c r="K140" s="27">
        <f>COUNT(D140:I140)*6</f>
        <v>18</v>
      </c>
      <c r="L140" s="52">
        <f>J140/K140</f>
        <v>172.44444444444446</v>
      </c>
      <c r="M140" s="50"/>
      <c r="N140" s="6"/>
      <c r="O140" s="6"/>
      <c r="P140" s="6"/>
    </row>
    <row r="141" spans="1:16" ht="12.75">
      <c r="A141" s="29"/>
      <c r="B141" s="3" t="s">
        <v>270</v>
      </c>
      <c r="C141" s="3" t="s">
        <v>25</v>
      </c>
      <c r="D141" s="3">
        <v>1108</v>
      </c>
      <c r="E141" s="3">
        <v>1026</v>
      </c>
      <c r="F141" s="3">
        <v>1021</v>
      </c>
      <c r="G141" s="3">
        <v>981</v>
      </c>
      <c r="H141" s="3"/>
      <c r="I141" s="3"/>
      <c r="J141" s="27">
        <f>SUM(D141:I141)</f>
        <v>4136</v>
      </c>
      <c r="K141" s="27">
        <f>COUNT(D141:I141)*6</f>
        <v>24</v>
      </c>
      <c r="L141" s="52">
        <f>J141/K141</f>
        <v>172.33333333333334</v>
      </c>
      <c r="M141" s="50"/>
      <c r="N141" s="6"/>
      <c r="O141" s="6"/>
      <c r="P141" s="6"/>
    </row>
    <row r="142" spans="1:16" ht="12.75">
      <c r="A142" s="3"/>
      <c r="B142" s="3" t="s">
        <v>207</v>
      </c>
      <c r="C142" s="3" t="s">
        <v>36</v>
      </c>
      <c r="D142" s="3">
        <v>1143</v>
      </c>
      <c r="E142" s="3">
        <v>1064</v>
      </c>
      <c r="F142" s="3">
        <v>999</v>
      </c>
      <c r="G142" s="3">
        <v>907</v>
      </c>
      <c r="H142" s="3"/>
      <c r="I142" s="3"/>
      <c r="J142" s="27">
        <f>SUM(D142:I142)</f>
        <v>4113</v>
      </c>
      <c r="K142" s="27">
        <f>COUNT(D142:I142)*6</f>
        <v>24</v>
      </c>
      <c r="L142" s="52">
        <f>J142/K142</f>
        <v>171.375</v>
      </c>
      <c r="M142" s="50"/>
      <c r="N142" s="6"/>
      <c r="O142" s="6"/>
      <c r="P142" s="6"/>
    </row>
    <row r="143" spans="1:16" ht="12.75">
      <c r="A143" s="29"/>
      <c r="B143" s="29" t="s">
        <v>198</v>
      </c>
      <c r="C143" s="29" t="s">
        <v>72</v>
      </c>
      <c r="D143" s="3">
        <v>1046</v>
      </c>
      <c r="E143" s="3">
        <v>978</v>
      </c>
      <c r="F143" s="3"/>
      <c r="G143" s="3"/>
      <c r="H143" s="3"/>
      <c r="I143" s="3"/>
      <c r="J143" s="27">
        <f>SUM(D143:I143)</f>
        <v>2024</v>
      </c>
      <c r="K143" s="27">
        <f>COUNT(D143:I143)*6</f>
        <v>12</v>
      </c>
      <c r="L143" s="52">
        <f>J143/K143</f>
        <v>168.66666666666666</v>
      </c>
      <c r="M143" s="50"/>
      <c r="N143" s="6"/>
      <c r="O143" s="6"/>
      <c r="P143" s="6"/>
    </row>
    <row r="144" spans="1:16" ht="12.75">
      <c r="A144" s="3"/>
      <c r="B144" s="3" t="s">
        <v>224</v>
      </c>
      <c r="C144" s="3" t="s">
        <v>16</v>
      </c>
      <c r="D144" s="3">
        <v>1116</v>
      </c>
      <c r="E144" s="3">
        <v>893</v>
      </c>
      <c r="F144" s="3"/>
      <c r="G144" s="3"/>
      <c r="H144" s="3"/>
      <c r="I144" s="3"/>
      <c r="J144" s="27">
        <f>SUM(D144:I144)</f>
        <v>2009</v>
      </c>
      <c r="K144" s="27">
        <f>COUNT(D144:I144)*6</f>
        <v>12</v>
      </c>
      <c r="L144" s="52">
        <f>J144/K144</f>
        <v>167.41666666666666</v>
      </c>
      <c r="M144" s="50"/>
      <c r="N144" s="6"/>
      <c r="O144" s="6"/>
      <c r="P144" s="6"/>
    </row>
    <row r="145" spans="1:16" ht="12.75">
      <c r="A145" s="29"/>
      <c r="B145" s="29" t="s">
        <v>301</v>
      </c>
      <c r="C145" s="29" t="s">
        <v>36</v>
      </c>
      <c r="D145" s="3">
        <v>1016</v>
      </c>
      <c r="E145" s="3">
        <v>985</v>
      </c>
      <c r="F145" s="3"/>
      <c r="G145" s="3"/>
      <c r="H145" s="3"/>
      <c r="I145" s="3"/>
      <c r="J145" s="27">
        <f>SUM(D145:I145)</f>
        <v>2001</v>
      </c>
      <c r="K145" s="27">
        <f>COUNT(D145:I145)*6</f>
        <v>12</v>
      </c>
      <c r="L145" s="52">
        <f>J145/K145</f>
        <v>166.75</v>
      </c>
      <c r="M145" s="50"/>
      <c r="N145" s="6"/>
      <c r="O145" s="6"/>
      <c r="P145" s="6"/>
    </row>
    <row r="146" spans="1:16" ht="12.75">
      <c r="A146" s="3"/>
      <c r="B146" s="29" t="s">
        <v>306</v>
      </c>
      <c r="C146" s="29" t="s">
        <v>25</v>
      </c>
      <c r="D146" s="3">
        <v>1003</v>
      </c>
      <c r="E146" s="3">
        <v>994</v>
      </c>
      <c r="F146" s="3">
        <v>991</v>
      </c>
      <c r="G146" s="3"/>
      <c r="H146" s="27"/>
      <c r="I146" s="27"/>
      <c r="J146" s="3">
        <f>SUM(D146:I146)</f>
        <v>2988</v>
      </c>
      <c r="K146" s="3">
        <f>COUNT(D146:I146)*6</f>
        <v>18</v>
      </c>
      <c r="L146" s="53">
        <f>J146/K146</f>
        <v>166</v>
      </c>
      <c r="M146" s="50"/>
      <c r="N146" s="6"/>
      <c r="O146" s="6"/>
      <c r="P146" s="6"/>
    </row>
    <row r="147" spans="1:16" ht="12.75">
      <c r="A147" s="29"/>
      <c r="B147" s="3" t="s">
        <v>262</v>
      </c>
      <c r="C147" s="3" t="s">
        <v>36</v>
      </c>
      <c r="D147" s="3">
        <v>984</v>
      </c>
      <c r="E147" s="3"/>
      <c r="F147" s="3"/>
      <c r="G147" s="3"/>
      <c r="H147" s="3"/>
      <c r="I147" s="3"/>
      <c r="J147" s="27">
        <f>SUM(D147:I147)</f>
        <v>984</v>
      </c>
      <c r="K147" s="27">
        <f>COUNT(D147:I147)*6</f>
        <v>6</v>
      </c>
      <c r="L147" s="52">
        <f>J147/K147</f>
        <v>164</v>
      </c>
      <c r="M147" s="50"/>
      <c r="N147" s="6"/>
      <c r="O147" s="6"/>
      <c r="P147" s="6"/>
    </row>
    <row r="148" spans="1:16" ht="12.75">
      <c r="A148" s="3"/>
      <c r="B148" s="29" t="s">
        <v>300</v>
      </c>
      <c r="C148" s="29" t="s">
        <v>58</v>
      </c>
      <c r="D148" s="3">
        <v>968</v>
      </c>
      <c r="E148" s="3">
        <v>941</v>
      </c>
      <c r="F148" s="3"/>
      <c r="G148" s="3"/>
      <c r="H148" s="3"/>
      <c r="I148" s="3"/>
      <c r="J148" s="27">
        <f>SUM(D148:I148)</f>
        <v>1909</v>
      </c>
      <c r="K148" s="27">
        <f>COUNT(D148:I148)*6</f>
        <v>12</v>
      </c>
      <c r="L148" s="52">
        <f>J148/K148</f>
        <v>159.08333333333334</v>
      </c>
      <c r="M148" s="50"/>
      <c r="N148" s="6"/>
      <c r="O148" s="6"/>
      <c r="P148" s="6"/>
    </row>
    <row r="149" spans="1:16" ht="12.75">
      <c r="A149" s="29"/>
      <c r="B149" s="29" t="s">
        <v>296</v>
      </c>
      <c r="C149" s="29" t="s">
        <v>71</v>
      </c>
      <c r="D149" s="3">
        <v>999</v>
      </c>
      <c r="E149" s="3">
        <v>950</v>
      </c>
      <c r="F149" s="3">
        <v>927</v>
      </c>
      <c r="G149" s="3">
        <v>919</v>
      </c>
      <c r="H149" s="3"/>
      <c r="I149" s="3"/>
      <c r="J149" s="27">
        <f>SUM(D149:I149)</f>
        <v>3795</v>
      </c>
      <c r="K149" s="27">
        <f>COUNT(D149:I149)*6</f>
        <v>24</v>
      </c>
      <c r="L149" s="52">
        <f>J149/K149</f>
        <v>158.125</v>
      </c>
      <c r="M149" s="50"/>
      <c r="N149" s="6"/>
      <c r="O149" s="6"/>
      <c r="P149" s="6"/>
    </row>
    <row r="150" spans="1:16" ht="12.75">
      <c r="A150" s="3"/>
      <c r="B150" s="3" t="s">
        <v>272</v>
      </c>
      <c r="C150" s="3" t="s">
        <v>35</v>
      </c>
      <c r="D150" s="3">
        <v>995</v>
      </c>
      <c r="E150" s="3">
        <v>891</v>
      </c>
      <c r="F150" s="3"/>
      <c r="G150" s="3"/>
      <c r="H150" s="3"/>
      <c r="I150" s="3"/>
      <c r="J150" s="27">
        <f>SUM(D150:I150)</f>
        <v>1886</v>
      </c>
      <c r="K150" s="27">
        <f>COUNT(D150:I150)*6</f>
        <v>12</v>
      </c>
      <c r="L150" s="52">
        <f>J150/K150</f>
        <v>157.16666666666666</v>
      </c>
      <c r="M150" s="50"/>
      <c r="N150" s="6"/>
      <c r="O150" s="6"/>
      <c r="P150" s="6"/>
    </row>
    <row r="151" spans="1:16" ht="12.75">
      <c r="A151" s="3"/>
      <c r="B151" s="3" t="s">
        <v>213</v>
      </c>
      <c r="C151" s="3" t="s">
        <v>25</v>
      </c>
      <c r="D151" s="3">
        <v>961</v>
      </c>
      <c r="E151" s="3">
        <v>957</v>
      </c>
      <c r="F151" s="3">
        <v>938</v>
      </c>
      <c r="G151" s="3">
        <v>897</v>
      </c>
      <c r="H151" s="3"/>
      <c r="I151" s="3"/>
      <c r="J151" s="27">
        <f>SUM(D151:I151)</f>
        <v>3753</v>
      </c>
      <c r="K151" s="27">
        <f>COUNT(D151:I151)*6</f>
        <v>24</v>
      </c>
      <c r="L151" s="52">
        <f>J151/K151</f>
        <v>156.375</v>
      </c>
      <c r="M151" s="50"/>
      <c r="N151" s="6"/>
      <c r="O151" s="6"/>
      <c r="P151" s="6"/>
    </row>
    <row r="152" spans="1:16" ht="12.75">
      <c r="A152" s="29"/>
      <c r="B152" s="29" t="s">
        <v>303</v>
      </c>
      <c r="C152" s="3" t="s">
        <v>36</v>
      </c>
      <c r="D152" s="3">
        <v>1024</v>
      </c>
      <c r="E152" s="3">
        <v>978</v>
      </c>
      <c r="F152" s="3">
        <v>907</v>
      </c>
      <c r="G152" s="3">
        <v>839</v>
      </c>
      <c r="H152" s="3"/>
      <c r="I152" s="3"/>
      <c r="J152" s="3">
        <f>SUM(D152:I152)</f>
        <v>3748</v>
      </c>
      <c r="K152" s="3">
        <f>COUNT(D152:I152)*6</f>
        <v>24</v>
      </c>
      <c r="L152" s="53">
        <f>J152/K152</f>
        <v>156.16666666666666</v>
      </c>
      <c r="M152" s="50"/>
      <c r="N152" s="6"/>
      <c r="O152" s="6"/>
      <c r="P152" s="6"/>
    </row>
    <row r="153" spans="1:16" ht="12.75">
      <c r="A153" s="3"/>
      <c r="B153" s="3" t="s">
        <v>285</v>
      </c>
      <c r="C153" s="3" t="s">
        <v>36</v>
      </c>
      <c r="D153" s="3">
        <v>932</v>
      </c>
      <c r="E153" s="3"/>
      <c r="F153" s="3"/>
      <c r="G153" s="3"/>
      <c r="H153" s="3"/>
      <c r="I153" s="3"/>
      <c r="J153" s="27">
        <f>SUM(D153:I153)</f>
        <v>932</v>
      </c>
      <c r="K153" s="27">
        <f>COUNT(D153:I153)*6</f>
        <v>6</v>
      </c>
      <c r="L153" s="52">
        <f>J153/K153</f>
        <v>155.33333333333334</v>
      </c>
      <c r="M153" s="50"/>
      <c r="N153" s="6"/>
      <c r="O153" s="6"/>
      <c r="P153" s="6"/>
    </row>
    <row r="154" spans="1:16" ht="12.75">
      <c r="A154" s="29"/>
      <c r="B154" s="29" t="s">
        <v>202</v>
      </c>
      <c r="C154" s="29" t="s">
        <v>25</v>
      </c>
      <c r="D154" s="3">
        <v>970</v>
      </c>
      <c r="E154" s="3">
        <v>902</v>
      </c>
      <c r="F154" s="3">
        <v>885</v>
      </c>
      <c r="G154" s="3"/>
      <c r="H154" s="3"/>
      <c r="I154" s="3"/>
      <c r="J154" s="3">
        <f>SUM(D154:I154)</f>
        <v>2757</v>
      </c>
      <c r="K154" s="3">
        <f>COUNT(D154:I154)*6</f>
        <v>18</v>
      </c>
      <c r="L154" s="53">
        <f>J154/K154</f>
        <v>153.16666666666666</v>
      </c>
      <c r="M154" s="50"/>
      <c r="N154" s="6"/>
      <c r="O154" s="6"/>
      <c r="P154" s="6"/>
    </row>
    <row r="155" spans="1:16" ht="12.75">
      <c r="A155" s="3"/>
      <c r="B155" s="3" t="s">
        <v>318</v>
      </c>
      <c r="C155" s="3" t="s">
        <v>71</v>
      </c>
      <c r="D155" s="3">
        <v>973</v>
      </c>
      <c r="E155" s="3">
        <v>917</v>
      </c>
      <c r="F155" s="3">
        <v>804</v>
      </c>
      <c r="G155" s="3"/>
      <c r="H155" s="27"/>
      <c r="I155" s="27"/>
      <c r="J155" s="27">
        <f>SUM(D155:I155)</f>
        <v>2694</v>
      </c>
      <c r="K155" s="27">
        <f>COUNT(D155:I155)*6</f>
        <v>18</v>
      </c>
      <c r="L155" s="52">
        <f>J155/K155</f>
        <v>149.66666666666666</v>
      </c>
      <c r="M155" s="50"/>
      <c r="N155" s="6"/>
      <c r="O155" s="6"/>
      <c r="P155" s="6"/>
    </row>
    <row r="156" spans="1:16" ht="12.75">
      <c r="A156" s="29"/>
      <c r="B156" s="29" t="s">
        <v>178</v>
      </c>
      <c r="C156" s="29" t="s">
        <v>72</v>
      </c>
      <c r="D156" s="3">
        <v>943</v>
      </c>
      <c r="E156" s="3">
        <v>851</v>
      </c>
      <c r="F156" s="3">
        <v>824</v>
      </c>
      <c r="G156" s="3"/>
      <c r="H156" s="3"/>
      <c r="I156" s="3"/>
      <c r="J156" s="27">
        <f>SUM(D156:I156)</f>
        <v>2618</v>
      </c>
      <c r="K156" s="27">
        <f>COUNT(D156:I156)*6</f>
        <v>18</v>
      </c>
      <c r="L156" s="52">
        <f>J156/K156</f>
        <v>145.44444444444446</v>
      </c>
      <c r="M156" s="50"/>
      <c r="N156" s="6"/>
      <c r="O156" s="6"/>
      <c r="P156" s="6"/>
    </row>
    <row r="157" spans="1:16" ht="12.75">
      <c r="A157" s="3"/>
      <c r="B157" s="29" t="s">
        <v>333</v>
      </c>
      <c r="C157" s="29" t="s">
        <v>16</v>
      </c>
      <c r="D157" s="3">
        <v>851</v>
      </c>
      <c r="E157" s="3"/>
      <c r="F157" s="3"/>
      <c r="G157" s="3"/>
      <c r="H157" s="3"/>
      <c r="I157" s="3"/>
      <c r="J157" s="27">
        <f>SUM(D157:I157)</f>
        <v>851</v>
      </c>
      <c r="K157" s="27">
        <f>COUNT(D157:I157)*6</f>
        <v>6</v>
      </c>
      <c r="L157" s="52">
        <f>J157/K157</f>
        <v>141.83333333333334</v>
      </c>
      <c r="M157" s="50"/>
      <c r="N157" s="6"/>
      <c r="O157" s="6"/>
      <c r="P157" s="6"/>
    </row>
    <row r="158" spans="1:16" ht="12.75">
      <c r="A158" s="29"/>
      <c r="B158" s="3" t="s">
        <v>59</v>
      </c>
      <c r="C158" s="3" t="s">
        <v>71</v>
      </c>
      <c r="D158" s="3">
        <v>823</v>
      </c>
      <c r="E158" s="3"/>
      <c r="F158" s="3"/>
      <c r="G158" s="3"/>
      <c r="H158" s="3"/>
      <c r="I158" s="3"/>
      <c r="J158" s="27">
        <f>SUM(D158:I158)</f>
        <v>823</v>
      </c>
      <c r="K158" s="27">
        <f>COUNT(D158:I158)*6</f>
        <v>6</v>
      </c>
      <c r="L158" s="52">
        <f>J158/K158</f>
        <v>137.16666666666666</v>
      </c>
      <c r="M158" s="50"/>
      <c r="N158" s="6"/>
      <c r="O158" s="6"/>
      <c r="P158" s="6"/>
    </row>
    <row r="159" spans="1:16" ht="12.75">
      <c r="A159" s="3"/>
      <c r="B159" s="3"/>
      <c r="C159" s="3"/>
      <c r="D159" s="3"/>
      <c r="E159" s="3"/>
      <c r="F159" s="3"/>
      <c r="G159" s="3"/>
      <c r="H159" s="3"/>
      <c r="I159" s="3"/>
      <c r="J159" s="27"/>
      <c r="K159" s="27"/>
      <c r="L159" s="52"/>
      <c r="M159" s="50"/>
      <c r="N159" s="6"/>
      <c r="O159" s="6"/>
      <c r="P159" s="6"/>
    </row>
    <row r="160" spans="1:16" ht="12.75" hidden="1">
      <c r="A160" s="29"/>
      <c r="B160" s="3" t="s">
        <v>194</v>
      </c>
      <c r="C160" s="3" t="s">
        <v>58</v>
      </c>
      <c r="D160" s="3"/>
      <c r="E160" s="3"/>
      <c r="F160" s="3"/>
      <c r="G160" s="3"/>
      <c r="H160" s="3"/>
      <c r="I160" s="3"/>
      <c r="J160" s="27">
        <f>SUM(D160:I160)</f>
        <v>0</v>
      </c>
      <c r="K160" s="27">
        <f>COUNT(D160:I160)*6</f>
        <v>0</v>
      </c>
      <c r="L160" s="52" t="e">
        <f>J160/K160</f>
        <v>#DIV/0!</v>
      </c>
      <c r="M160" s="50"/>
      <c r="N160" s="6"/>
      <c r="O160" s="6"/>
      <c r="P160" s="6"/>
    </row>
    <row r="161" spans="1:16" ht="12.75">
      <c r="A161" s="3"/>
      <c r="B161" s="3"/>
      <c r="C161" s="3"/>
      <c r="D161" s="3"/>
      <c r="E161" s="3"/>
      <c r="F161" s="3"/>
      <c r="G161" s="3"/>
      <c r="H161" s="3"/>
      <c r="I161" s="3"/>
      <c r="J161" s="27"/>
      <c r="K161" s="27"/>
      <c r="L161" s="52"/>
      <c r="M161" s="50"/>
      <c r="N161" s="6"/>
      <c r="O161" s="6"/>
      <c r="P161" s="6"/>
    </row>
    <row r="162" spans="1:16" ht="12.75">
      <c r="A162" s="27"/>
      <c r="B162" s="3"/>
      <c r="C162" s="3"/>
      <c r="D162" s="3"/>
      <c r="E162" s="3"/>
      <c r="F162" s="3"/>
      <c r="G162" s="3"/>
      <c r="H162" s="3"/>
      <c r="I162" s="3"/>
      <c r="J162" s="27"/>
      <c r="K162" s="27"/>
      <c r="L162" s="52"/>
      <c r="M162" s="50"/>
      <c r="N162" s="6"/>
      <c r="O162" s="6"/>
      <c r="P162" s="6"/>
    </row>
    <row r="163" spans="1:16" ht="12.75">
      <c r="A163" s="27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53"/>
      <c r="M163" s="50"/>
      <c r="N163" s="6"/>
      <c r="O163" s="6"/>
      <c r="P163" s="6"/>
    </row>
    <row r="164" spans="1:16" ht="12.75">
      <c r="A164" s="29"/>
      <c r="B164" s="3"/>
      <c r="C164" s="3"/>
      <c r="D164" s="3"/>
      <c r="E164" s="3"/>
      <c r="F164" s="3"/>
      <c r="G164" s="3"/>
      <c r="H164" s="27"/>
      <c r="I164" s="27"/>
      <c r="J164" s="27"/>
      <c r="K164" s="27"/>
      <c r="L164" s="52"/>
      <c r="M164" s="50"/>
      <c r="N164" s="6"/>
      <c r="O164" s="6"/>
      <c r="P164" s="6"/>
    </row>
    <row r="165" spans="1:16" ht="12.75">
      <c r="A165" s="29"/>
      <c r="B165" s="3"/>
      <c r="C165" s="3"/>
      <c r="D165" s="3"/>
      <c r="E165" s="3"/>
      <c r="F165" s="3"/>
      <c r="G165" s="3"/>
      <c r="H165" s="3"/>
      <c r="I165" s="3"/>
      <c r="J165" s="27"/>
      <c r="K165" s="27"/>
      <c r="L165" s="52"/>
      <c r="M165" s="50"/>
      <c r="N165" s="6"/>
      <c r="O165" s="6"/>
      <c r="P165" s="6"/>
    </row>
    <row r="166" spans="1:16" ht="12.75">
      <c r="A166" s="27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53"/>
      <c r="M166" s="50"/>
      <c r="N166" s="6"/>
      <c r="O166" s="6"/>
      <c r="P166" s="6"/>
    </row>
    <row r="167" spans="1:16" ht="12.75">
      <c r="A167" s="27"/>
      <c r="B167" s="29"/>
      <c r="C167" s="29"/>
      <c r="D167" s="3"/>
      <c r="E167" s="3"/>
      <c r="F167" s="3"/>
      <c r="G167" s="3"/>
      <c r="H167" s="3"/>
      <c r="I167" s="3"/>
      <c r="J167" s="3"/>
      <c r="K167" s="3"/>
      <c r="L167" s="53"/>
      <c r="M167" s="50"/>
      <c r="N167" s="6"/>
      <c r="O167" s="6"/>
      <c r="P167" s="6"/>
    </row>
    <row r="168" spans="1:16" ht="12.75">
      <c r="A168" s="27"/>
      <c r="B168" s="3"/>
      <c r="C168" s="3"/>
      <c r="D168" s="3"/>
      <c r="E168" s="3"/>
      <c r="F168" s="3"/>
      <c r="G168" s="3"/>
      <c r="H168" s="3"/>
      <c r="I168" s="3"/>
      <c r="J168" s="27"/>
      <c r="K168" s="27"/>
      <c r="L168" s="52"/>
      <c r="M168" s="50"/>
      <c r="N168" s="6"/>
      <c r="O168" s="6"/>
      <c r="P168" s="6"/>
    </row>
    <row r="169" spans="1:16" ht="12.75">
      <c r="A169" s="29"/>
      <c r="B169" s="29"/>
      <c r="C169" s="29"/>
      <c r="D169" s="3"/>
      <c r="E169" s="3"/>
      <c r="F169" s="3"/>
      <c r="G169" s="3"/>
      <c r="H169" s="3"/>
      <c r="I169" s="3"/>
      <c r="J169" s="3"/>
      <c r="K169" s="3"/>
      <c r="L169" s="53"/>
      <c r="M169" s="50"/>
      <c r="N169" s="6"/>
      <c r="O169" s="6"/>
      <c r="P169" s="6"/>
    </row>
    <row r="170" spans="1:16" ht="12.75">
      <c r="A170" s="29"/>
      <c r="B170" s="3"/>
      <c r="C170" s="3"/>
      <c r="D170" s="3"/>
      <c r="E170" s="3"/>
      <c r="F170" s="3"/>
      <c r="G170" s="3"/>
      <c r="H170" s="29"/>
      <c r="I170" s="29"/>
      <c r="J170" s="29"/>
      <c r="K170" s="29"/>
      <c r="L170" s="54"/>
      <c r="M170" s="50"/>
      <c r="N170" s="6"/>
      <c r="O170" s="6"/>
      <c r="P170" s="6"/>
    </row>
    <row r="171" spans="1:16" ht="12.75">
      <c r="A171" s="29"/>
      <c r="B171" s="3"/>
      <c r="C171" s="3"/>
      <c r="D171" s="3"/>
      <c r="E171" s="3"/>
      <c r="F171" s="3"/>
      <c r="G171" s="3"/>
      <c r="H171" s="29"/>
      <c r="I171" s="29"/>
      <c r="J171" s="29"/>
      <c r="K171" s="29"/>
      <c r="L171" s="54"/>
      <c r="M171" s="50"/>
      <c r="N171" s="6"/>
      <c r="O171" s="6"/>
      <c r="P171" s="6"/>
    </row>
    <row r="172" spans="1:16" ht="12.75">
      <c r="A172" s="29"/>
      <c r="B172" s="3"/>
      <c r="C172" s="3"/>
      <c r="D172" s="4"/>
      <c r="E172" s="4"/>
      <c r="F172" s="4"/>
      <c r="G172" s="4"/>
      <c r="H172" s="29"/>
      <c r="I172" s="29"/>
      <c r="J172" s="31"/>
      <c r="K172" s="31"/>
      <c r="L172" s="55"/>
      <c r="M172" s="50"/>
      <c r="N172" s="6"/>
      <c r="O172" s="6"/>
      <c r="P172" s="6"/>
    </row>
    <row r="173" spans="1:16" ht="12.75">
      <c r="A173" s="29"/>
      <c r="B173" s="29"/>
      <c r="C173" s="29"/>
      <c r="D173" s="3"/>
      <c r="E173" s="3"/>
      <c r="F173" s="3"/>
      <c r="G173" s="3"/>
      <c r="H173" s="29"/>
      <c r="I173" s="29"/>
      <c r="J173" s="31"/>
      <c r="K173" s="31"/>
      <c r="L173" s="55"/>
      <c r="M173" s="50"/>
      <c r="N173" s="6"/>
      <c r="O173" s="6"/>
      <c r="P173" s="6"/>
    </row>
    <row r="174" spans="1:16" ht="12.75">
      <c r="A174" s="3"/>
      <c r="B174" s="3"/>
      <c r="C174" s="3"/>
      <c r="D174" s="3"/>
      <c r="E174" s="3"/>
      <c r="F174" s="3"/>
      <c r="G174" s="3"/>
      <c r="H174" s="3"/>
      <c r="I174" s="3"/>
      <c r="J174" s="27"/>
      <c r="K174" s="27"/>
      <c r="L174" s="28"/>
      <c r="M174" s="6"/>
      <c r="N174" s="6"/>
      <c r="O174" s="6"/>
      <c r="P174" s="18"/>
    </row>
    <row r="175" spans="1:16" ht="12.75">
      <c r="A175" s="29"/>
      <c r="B175" s="3"/>
      <c r="C175" s="3"/>
      <c r="D175" s="3"/>
      <c r="E175" s="3"/>
      <c r="F175" s="3"/>
      <c r="G175" s="3"/>
      <c r="H175" s="3"/>
      <c r="I175" s="3"/>
      <c r="J175" s="27"/>
      <c r="K175" s="27"/>
      <c r="L175" s="28"/>
      <c r="M175" s="6"/>
      <c r="N175" s="6"/>
      <c r="O175" s="6"/>
      <c r="P175" s="6"/>
    </row>
    <row r="176" spans="1:12" ht="12.75">
      <c r="A176" s="27"/>
      <c r="B176" s="3"/>
      <c r="C176" s="3"/>
      <c r="D176" s="3"/>
      <c r="E176" s="3"/>
      <c r="F176" s="3"/>
      <c r="G176" s="3"/>
      <c r="H176" s="3"/>
      <c r="I176" s="3"/>
      <c r="J176" s="27"/>
      <c r="K176" s="27"/>
      <c r="L176" s="28"/>
    </row>
    <row r="177" spans="1:12" ht="12.75">
      <c r="A177" s="27"/>
      <c r="B177" s="3"/>
      <c r="C177" s="3"/>
      <c r="D177" s="3"/>
      <c r="E177" s="3"/>
      <c r="F177" s="3"/>
      <c r="G177" s="3"/>
      <c r="H177" s="3"/>
      <c r="I177" s="3"/>
      <c r="J177" s="27"/>
      <c r="K177" s="27"/>
      <c r="L177" s="28"/>
    </row>
    <row r="178" spans="1:12" ht="12.75">
      <c r="A178" s="29"/>
      <c r="B178" s="29"/>
      <c r="C178" s="29"/>
      <c r="D178" s="3"/>
      <c r="E178" s="3"/>
      <c r="F178" s="3"/>
      <c r="G178" s="3"/>
      <c r="H178" s="3"/>
      <c r="I178" s="3"/>
      <c r="J178" s="3"/>
      <c r="K178" s="3"/>
      <c r="L178" s="15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S4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8515625" style="0" customWidth="1"/>
    <col min="2" max="2" width="21.140625" style="0" customWidth="1"/>
    <col min="3" max="3" width="5.140625" style="0" customWidth="1"/>
    <col min="4" max="12" width="9.140625" style="0" customWidth="1"/>
    <col min="13" max="13" width="5.8515625" style="0" customWidth="1"/>
  </cols>
  <sheetData>
    <row r="1" spans="1:10" ht="27">
      <c r="A1" s="1" t="s">
        <v>259</v>
      </c>
      <c r="G1" s="14" t="s">
        <v>136</v>
      </c>
      <c r="H1" s="14"/>
      <c r="J1" s="1" t="s">
        <v>137</v>
      </c>
    </row>
    <row r="2" spans="2:17" ht="12.75">
      <c r="B2" t="s">
        <v>14</v>
      </c>
      <c r="C2" t="s">
        <v>0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 t="s">
        <v>11</v>
      </c>
      <c r="K2" s="2" t="s">
        <v>12</v>
      </c>
      <c r="L2" s="2" t="s">
        <v>13</v>
      </c>
      <c r="M2" s="17"/>
      <c r="N2" s="17"/>
      <c r="O2" s="17"/>
      <c r="P2" s="17"/>
      <c r="Q2" s="17"/>
    </row>
    <row r="3" spans="1:19" ht="12.75">
      <c r="A3" s="29">
        <v>1</v>
      </c>
      <c r="B3" s="3" t="s">
        <v>84</v>
      </c>
      <c r="C3" s="3" t="s">
        <v>58</v>
      </c>
      <c r="D3" s="3">
        <v>1260</v>
      </c>
      <c r="E3" s="3">
        <v>1252</v>
      </c>
      <c r="F3" s="3">
        <v>1242</v>
      </c>
      <c r="G3" s="3">
        <v>1227</v>
      </c>
      <c r="H3" s="3">
        <v>1161</v>
      </c>
      <c r="I3" s="29">
        <v>1151</v>
      </c>
      <c r="J3" s="29">
        <f aca="true" t="shared" si="0" ref="J3:J24">SUM(D3:I3)</f>
        <v>7293</v>
      </c>
      <c r="K3" s="34">
        <f aca="true" t="shared" si="1" ref="K3:K24">COUNT(D3:I3)*6</f>
        <v>36</v>
      </c>
      <c r="L3" s="30">
        <f aca="true" t="shared" si="2" ref="L3:L24">J3/K3</f>
        <v>202.58333333333334</v>
      </c>
      <c r="M3" s="6"/>
      <c r="N3" s="6"/>
      <c r="O3" s="6"/>
      <c r="P3" s="6"/>
      <c r="Q3" s="6"/>
      <c r="R3" s="6"/>
      <c r="S3" s="36"/>
    </row>
    <row r="4" spans="1:19" ht="12.75">
      <c r="A4" s="29">
        <v>2</v>
      </c>
      <c r="B4" s="3" t="s">
        <v>76</v>
      </c>
      <c r="C4" s="3" t="s">
        <v>209</v>
      </c>
      <c r="D4" s="3">
        <v>1312</v>
      </c>
      <c r="E4" s="3">
        <v>1263</v>
      </c>
      <c r="F4" s="3">
        <v>1257</v>
      </c>
      <c r="G4" s="3">
        <v>1222</v>
      </c>
      <c r="H4" s="3">
        <v>1108</v>
      </c>
      <c r="I4" s="29">
        <v>1102</v>
      </c>
      <c r="J4" s="29">
        <f t="shared" si="0"/>
        <v>7264</v>
      </c>
      <c r="K4" s="34">
        <f t="shared" si="1"/>
        <v>36</v>
      </c>
      <c r="L4" s="30">
        <f t="shared" si="2"/>
        <v>201.77777777777777</v>
      </c>
      <c r="M4" s="6"/>
      <c r="N4" s="6"/>
      <c r="O4" s="6"/>
      <c r="P4" s="6"/>
      <c r="Q4" s="6"/>
      <c r="R4" s="6"/>
      <c r="S4" s="36"/>
    </row>
    <row r="5" spans="1:19" ht="12.75">
      <c r="A5" s="29">
        <v>3</v>
      </c>
      <c r="B5" s="3" t="s">
        <v>77</v>
      </c>
      <c r="C5" s="3" t="s">
        <v>71</v>
      </c>
      <c r="D5" s="3">
        <v>1271</v>
      </c>
      <c r="E5" s="3">
        <v>1239</v>
      </c>
      <c r="F5" s="3">
        <v>1235</v>
      </c>
      <c r="G5" s="3">
        <v>1201</v>
      </c>
      <c r="H5" s="3">
        <v>1145</v>
      </c>
      <c r="I5" s="29">
        <v>1133</v>
      </c>
      <c r="J5" s="29">
        <f t="shared" si="0"/>
        <v>7224</v>
      </c>
      <c r="K5" s="34">
        <f t="shared" si="1"/>
        <v>36</v>
      </c>
      <c r="L5" s="30">
        <f t="shared" si="2"/>
        <v>200.66666666666666</v>
      </c>
      <c r="M5" s="6"/>
      <c r="N5" s="6"/>
      <c r="O5" s="6"/>
      <c r="P5" s="6"/>
      <c r="Q5" s="6"/>
      <c r="R5" s="6"/>
      <c r="S5" s="36"/>
    </row>
    <row r="6" spans="1:19" ht="12.75">
      <c r="A6" s="29">
        <v>4</v>
      </c>
      <c r="B6" s="3" t="s">
        <v>215</v>
      </c>
      <c r="C6" s="3" t="s">
        <v>71</v>
      </c>
      <c r="D6" s="3">
        <v>1276</v>
      </c>
      <c r="E6" s="3">
        <v>1232</v>
      </c>
      <c r="F6" s="3">
        <v>1227</v>
      </c>
      <c r="G6" s="3">
        <v>1205</v>
      </c>
      <c r="H6" s="3">
        <v>1166</v>
      </c>
      <c r="I6" s="3">
        <v>1097</v>
      </c>
      <c r="J6" s="3">
        <f t="shared" si="0"/>
        <v>7203</v>
      </c>
      <c r="K6" s="35">
        <f t="shared" si="1"/>
        <v>36</v>
      </c>
      <c r="L6" s="15">
        <f t="shared" si="2"/>
        <v>200.08333333333334</v>
      </c>
      <c r="N6" s="6"/>
      <c r="O6" s="6"/>
      <c r="P6" s="6"/>
      <c r="Q6" s="6"/>
      <c r="R6" s="6"/>
      <c r="S6" s="36"/>
    </row>
    <row r="7" spans="1:19" ht="12.75">
      <c r="A7" s="29">
        <v>5</v>
      </c>
      <c r="B7" s="3" t="s">
        <v>160</v>
      </c>
      <c r="C7" s="3" t="s">
        <v>58</v>
      </c>
      <c r="D7" s="3">
        <v>1259</v>
      </c>
      <c r="E7" s="3">
        <v>1159</v>
      </c>
      <c r="F7" s="3">
        <v>1132</v>
      </c>
      <c r="G7" s="3">
        <v>1130</v>
      </c>
      <c r="H7" s="3">
        <v>1105</v>
      </c>
      <c r="I7" s="29">
        <v>1100</v>
      </c>
      <c r="J7" s="29">
        <f t="shared" si="0"/>
        <v>6885</v>
      </c>
      <c r="K7" s="34">
        <f t="shared" si="1"/>
        <v>36</v>
      </c>
      <c r="L7" s="30">
        <f t="shared" si="2"/>
        <v>191.25</v>
      </c>
      <c r="N7" s="6"/>
      <c r="O7" s="6"/>
      <c r="P7" s="6"/>
      <c r="Q7" s="6"/>
      <c r="R7" s="6"/>
      <c r="S7" s="36"/>
    </row>
    <row r="8" spans="1:19" ht="12.75">
      <c r="A8" s="29">
        <v>6</v>
      </c>
      <c r="B8" s="3" t="s">
        <v>86</v>
      </c>
      <c r="C8" s="3" t="s">
        <v>72</v>
      </c>
      <c r="D8" s="3">
        <v>1183</v>
      </c>
      <c r="E8" s="3">
        <v>1161</v>
      </c>
      <c r="F8" s="3">
        <v>1141</v>
      </c>
      <c r="G8" s="3">
        <v>1140</v>
      </c>
      <c r="H8" s="3">
        <v>1124</v>
      </c>
      <c r="I8" s="29">
        <v>1112</v>
      </c>
      <c r="J8" s="29">
        <f t="shared" si="0"/>
        <v>6861</v>
      </c>
      <c r="K8" s="34">
        <f t="shared" si="1"/>
        <v>36</v>
      </c>
      <c r="L8" s="30">
        <f t="shared" si="2"/>
        <v>190.58333333333334</v>
      </c>
      <c r="N8" s="6"/>
      <c r="O8" s="6"/>
      <c r="P8" s="6"/>
      <c r="Q8" s="6"/>
      <c r="R8" s="6"/>
      <c r="S8" s="36"/>
    </row>
    <row r="9" spans="1:19" ht="12.75">
      <c r="A9" s="29">
        <v>7</v>
      </c>
      <c r="B9" s="3" t="s">
        <v>78</v>
      </c>
      <c r="C9" s="3" t="s">
        <v>79</v>
      </c>
      <c r="D9" s="3">
        <v>1218</v>
      </c>
      <c r="E9" s="3">
        <v>1184</v>
      </c>
      <c r="F9" s="3">
        <v>1121</v>
      </c>
      <c r="G9" s="3">
        <v>1103</v>
      </c>
      <c r="H9" s="3">
        <v>998</v>
      </c>
      <c r="I9" s="29"/>
      <c r="J9" s="29">
        <f t="shared" si="0"/>
        <v>5624</v>
      </c>
      <c r="K9" s="34">
        <f t="shared" si="1"/>
        <v>30</v>
      </c>
      <c r="L9" s="30">
        <f t="shared" si="2"/>
        <v>187.46666666666667</v>
      </c>
      <c r="N9" s="6"/>
      <c r="O9" s="6"/>
      <c r="P9" s="6"/>
      <c r="Q9" s="6"/>
      <c r="R9" s="6"/>
      <c r="S9" s="36"/>
    </row>
    <row r="10" spans="1:19" ht="12.75">
      <c r="A10" s="29">
        <v>8</v>
      </c>
      <c r="B10" s="3" t="s">
        <v>289</v>
      </c>
      <c r="C10" s="3" t="s">
        <v>71</v>
      </c>
      <c r="D10" s="3">
        <v>1177</v>
      </c>
      <c r="E10" s="3">
        <v>1155</v>
      </c>
      <c r="F10" s="3">
        <v>1121</v>
      </c>
      <c r="G10" s="3">
        <v>1105</v>
      </c>
      <c r="H10" s="3">
        <v>1078</v>
      </c>
      <c r="I10" s="29">
        <v>1076</v>
      </c>
      <c r="J10" s="29">
        <f t="shared" si="0"/>
        <v>6712</v>
      </c>
      <c r="K10" s="34">
        <f t="shared" si="1"/>
        <v>36</v>
      </c>
      <c r="L10" s="30">
        <f t="shared" si="2"/>
        <v>186.44444444444446</v>
      </c>
      <c r="N10" s="6"/>
      <c r="O10" s="6"/>
      <c r="P10" s="6"/>
      <c r="Q10" s="6"/>
      <c r="R10" s="6"/>
      <c r="S10" s="36"/>
    </row>
    <row r="11" spans="1:19" ht="12.75">
      <c r="A11" s="29">
        <v>9</v>
      </c>
      <c r="B11" s="3" t="s">
        <v>214</v>
      </c>
      <c r="C11" s="3" t="s">
        <v>71</v>
      </c>
      <c r="D11" s="3">
        <v>1265</v>
      </c>
      <c r="E11" s="3">
        <v>1209</v>
      </c>
      <c r="F11" s="3">
        <v>1157</v>
      </c>
      <c r="G11" s="3">
        <v>1086</v>
      </c>
      <c r="H11" s="3">
        <v>996</v>
      </c>
      <c r="I11" s="3">
        <v>963</v>
      </c>
      <c r="J11" s="3">
        <f t="shared" si="0"/>
        <v>6676</v>
      </c>
      <c r="K11" s="35">
        <f t="shared" si="1"/>
        <v>36</v>
      </c>
      <c r="L11" s="15">
        <f t="shared" si="2"/>
        <v>185.44444444444446</v>
      </c>
      <c r="N11" s="6"/>
      <c r="O11" s="6"/>
      <c r="P11" s="6"/>
      <c r="Q11" s="6"/>
      <c r="R11" s="6"/>
      <c r="S11" s="6"/>
    </row>
    <row r="12" spans="1:19" ht="12.75">
      <c r="A12" s="29">
        <v>10</v>
      </c>
      <c r="B12" s="3" t="s">
        <v>80</v>
      </c>
      <c r="C12" s="3" t="s">
        <v>71</v>
      </c>
      <c r="D12" s="3">
        <v>1180</v>
      </c>
      <c r="E12" s="3">
        <v>1157</v>
      </c>
      <c r="F12" s="3">
        <v>1086</v>
      </c>
      <c r="G12" s="3">
        <v>1082</v>
      </c>
      <c r="H12" s="3">
        <v>1066</v>
      </c>
      <c r="I12" s="3">
        <v>1059</v>
      </c>
      <c r="J12" s="3">
        <f t="shared" si="0"/>
        <v>6630</v>
      </c>
      <c r="K12" s="35">
        <f t="shared" si="1"/>
        <v>36</v>
      </c>
      <c r="L12" s="15">
        <f t="shared" si="2"/>
        <v>184.16666666666666</v>
      </c>
      <c r="N12" s="6"/>
      <c r="O12" s="6"/>
      <c r="P12" s="6"/>
      <c r="Q12" s="6"/>
      <c r="R12" s="6"/>
      <c r="S12" s="36"/>
    </row>
    <row r="13" spans="1:19" ht="12.75">
      <c r="A13" s="29">
        <v>11</v>
      </c>
      <c r="B13" s="29" t="s">
        <v>219</v>
      </c>
      <c r="C13" s="29" t="s">
        <v>71</v>
      </c>
      <c r="D13" s="3">
        <v>1211</v>
      </c>
      <c r="E13" s="3">
        <v>1133</v>
      </c>
      <c r="F13" s="3">
        <v>1093</v>
      </c>
      <c r="G13" s="3">
        <v>1044</v>
      </c>
      <c r="H13" s="3">
        <v>1004</v>
      </c>
      <c r="I13" s="3">
        <v>985</v>
      </c>
      <c r="J13" s="3">
        <f t="shared" si="0"/>
        <v>6470</v>
      </c>
      <c r="K13" s="35">
        <f t="shared" si="1"/>
        <v>36</v>
      </c>
      <c r="L13" s="15">
        <f t="shared" si="2"/>
        <v>179.72222222222223</v>
      </c>
      <c r="N13" s="6"/>
      <c r="O13" s="6"/>
      <c r="P13" s="6"/>
      <c r="Q13" s="6"/>
      <c r="R13" s="6"/>
      <c r="S13" s="36"/>
    </row>
    <row r="14" spans="1:19" ht="12.75">
      <c r="A14" s="29">
        <v>12</v>
      </c>
      <c r="B14" s="3" t="s">
        <v>85</v>
      </c>
      <c r="C14" s="3" t="s">
        <v>36</v>
      </c>
      <c r="D14" s="3">
        <v>1120</v>
      </c>
      <c r="E14" s="3">
        <v>1071</v>
      </c>
      <c r="F14" s="3">
        <v>1064</v>
      </c>
      <c r="G14" s="3">
        <v>1047</v>
      </c>
      <c r="H14" s="3">
        <v>1033</v>
      </c>
      <c r="I14" s="3">
        <v>980</v>
      </c>
      <c r="J14" s="3">
        <f t="shared" si="0"/>
        <v>6315</v>
      </c>
      <c r="K14" s="35">
        <f t="shared" si="1"/>
        <v>36</v>
      </c>
      <c r="L14" s="15">
        <f t="shared" si="2"/>
        <v>175.41666666666666</v>
      </c>
      <c r="N14" s="6"/>
      <c r="O14" s="6"/>
      <c r="P14" s="6"/>
      <c r="Q14" s="6"/>
      <c r="R14" s="6"/>
      <c r="S14" s="6"/>
    </row>
    <row r="15" spans="1:19" ht="12.75">
      <c r="A15" s="29">
        <v>13</v>
      </c>
      <c r="B15" s="3" t="s">
        <v>157</v>
      </c>
      <c r="C15" s="3" t="s">
        <v>72</v>
      </c>
      <c r="D15" s="3">
        <v>1125</v>
      </c>
      <c r="E15" s="3">
        <v>1083</v>
      </c>
      <c r="F15" s="3">
        <v>1059</v>
      </c>
      <c r="G15" s="3">
        <v>1049</v>
      </c>
      <c r="H15" s="3">
        <v>998</v>
      </c>
      <c r="I15" s="3">
        <v>986</v>
      </c>
      <c r="J15" s="3">
        <f t="shared" si="0"/>
        <v>6300</v>
      </c>
      <c r="K15" s="35">
        <f t="shared" si="1"/>
        <v>36</v>
      </c>
      <c r="L15" s="15">
        <f t="shared" si="2"/>
        <v>175</v>
      </c>
      <c r="N15" s="6"/>
      <c r="O15" s="6"/>
      <c r="P15" s="6"/>
      <c r="Q15" s="6"/>
      <c r="R15" s="6"/>
      <c r="S15" s="36"/>
    </row>
    <row r="16" spans="1:19" ht="12.75">
      <c r="A16" s="29">
        <v>14</v>
      </c>
      <c r="B16" s="3" t="s">
        <v>81</v>
      </c>
      <c r="C16" s="3" t="s">
        <v>35</v>
      </c>
      <c r="D16" s="3">
        <v>1036</v>
      </c>
      <c r="E16" s="3">
        <v>1035</v>
      </c>
      <c r="F16" s="3">
        <v>1023</v>
      </c>
      <c r="G16" s="3">
        <v>1002</v>
      </c>
      <c r="H16" s="3">
        <v>989</v>
      </c>
      <c r="I16" s="3">
        <v>964</v>
      </c>
      <c r="J16" s="3">
        <f t="shared" si="0"/>
        <v>6049</v>
      </c>
      <c r="K16" s="35">
        <f t="shared" si="1"/>
        <v>36</v>
      </c>
      <c r="L16" s="15">
        <f t="shared" si="2"/>
        <v>168.02777777777777</v>
      </c>
      <c r="N16" s="6"/>
      <c r="O16" s="6"/>
      <c r="P16" s="6"/>
      <c r="Q16" s="6"/>
      <c r="R16" s="6"/>
      <c r="S16" s="6"/>
    </row>
    <row r="17" spans="1:19" ht="12.75">
      <c r="A17" s="29">
        <v>15</v>
      </c>
      <c r="B17" s="3" t="s">
        <v>87</v>
      </c>
      <c r="C17" s="3" t="s">
        <v>72</v>
      </c>
      <c r="D17" s="3">
        <v>1086</v>
      </c>
      <c r="E17" s="3">
        <v>1048</v>
      </c>
      <c r="F17" s="3">
        <v>1009</v>
      </c>
      <c r="G17" s="3">
        <v>995</v>
      </c>
      <c r="H17" s="3">
        <v>958</v>
      </c>
      <c r="I17" s="3">
        <v>948</v>
      </c>
      <c r="J17" s="3">
        <f t="shared" si="0"/>
        <v>6044</v>
      </c>
      <c r="K17" s="35">
        <f t="shared" si="1"/>
        <v>36</v>
      </c>
      <c r="L17" s="15">
        <f t="shared" si="2"/>
        <v>167.88888888888889</v>
      </c>
      <c r="N17" s="6"/>
      <c r="O17" s="6"/>
      <c r="P17" s="6"/>
      <c r="Q17" s="6"/>
      <c r="R17" s="6"/>
      <c r="S17" s="6"/>
    </row>
    <row r="18" spans="1:19" ht="12.75">
      <c r="A18" s="29">
        <v>16</v>
      </c>
      <c r="B18" s="3" t="s">
        <v>201</v>
      </c>
      <c r="C18" s="3" t="s">
        <v>71</v>
      </c>
      <c r="D18" s="3">
        <v>1065</v>
      </c>
      <c r="E18" s="3">
        <v>1046</v>
      </c>
      <c r="F18" s="3">
        <v>1032</v>
      </c>
      <c r="G18" s="3">
        <v>966</v>
      </c>
      <c r="H18" s="3">
        <v>959</v>
      </c>
      <c r="I18" s="3">
        <v>955</v>
      </c>
      <c r="J18" s="3">
        <f t="shared" si="0"/>
        <v>6023</v>
      </c>
      <c r="K18" s="35">
        <f t="shared" si="1"/>
        <v>36</v>
      </c>
      <c r="L18" s="15">
        <f t="shared" si="2"/>
        <v>167.30555555555554</v>
      </c>
      <c r="N18" s="6"/>
      <c r="O18" s="6"/>
      <c r="P18" s="6"/>
      <c r="Q18" s="6"/>
      <c r="R18" s="6"/>
      <c r="S18" s="6"/>
    </row>
    <row r="19" spans="1:19" ht="12.75">
      <c r="A19" s="29">
        <v>17</v>
      </c>
      <c r="B19" s="29" t="s">
        <v>222</v>
      </c>
      <c r="C19" s="29" t="s">
        <v>58</v>
      </c>
      <c r="D19" s="3">
        <v>1058</v>
      </c>
      <c r="E19" s="3">
        <v>1056</v>
      </c>
      <c r="F19" s="3">
        <v>987</v>
      </c>
      <c r="G19" s="3">
        <v>961</v>
      </c>
      <c r="H19" s="3">
        <v>947</v>
      </c>
      <c r="I19" s="3"/>
      <c r="J19" s="3">
        <f t="shared" si="0"/>
        <v>5009</v>
      </c>
      <c r="K19" s="35">
        <f t="shared" si="1"/>
        <v>30</v>
      </c>
      <c r="L19" s="15">
        <f t="shared" si="2"/>
        <v>166.96666666666667</v>
      </c>
      <c r="N19" s="6"/>
      <c r="O19" s="6"/>
      <c r="P19" s="6"/>
      <c r="Q19" s="6"/>
      <c r="R19" s="6"/>
      <c r="S19" s="6"/>
    </row>
    <row r="20" spans="1:19" ht="12.75">
      <c r="A20" s="29">
        <v>18</v>
      </c>
      <c r="B20" s="3" t="s">
        <v>143</v>
      </c>
      <c r="C20" s="3" t="s">
        <v>58</v>
      </c>
      <c r="D20" s="3">
        <v>1057</v>
      </c>
      <c r="E20" s="3">
        <v>1027</v>
      </c>
      <c r="F20" s="3">
        <v>1024</v>
      </c>
      <c r="G20" s="3">
        <v>1015</v>
      </c>
      <c r="H20" s="19">
        <v>994</v>
      </c>
      <c r="I20" s="29">
        <v>875</v>
      </c>
      <c r="J20" s="31">
        <f t="shared" si="0"/>
        <v>5992</v>
      </c>
      <c r="K20" s="58">
        <f t="shared" si="1"/>
        <v>36</v>
      </c>
      <c r="L20" s="32">
        <f t="shared" si="2"/>
        <v>166.44444444444446</v>
      </c>
      <c r="N20" s="6"/>
      <c r="O20" s="6"/>
      <c r="P20" s="6"/>
      <c r="Q20" s="6"/>
      <c r="R20" s="6"/>
      <c r="S20" s="6"/>
    </row>
    <row r="21" spans="1:19" ht="12.75">
      <c r="A21" s="29">
        <v>19</v>
      </c>
      <c r="B21" s="3" t="s">
        <v>83</v>
      </c>
      <c r="C21" s="3" t="s">
        <v>36</v>
      </c>
      <c r="D21" s="3">
        <v>1006</v>
      </c>
      <c r="E21" s="3">
        <v>997</v>
      </c>
      <c r="F21" s="3">
        <v>989</v>
      </c>
      <c r="G21" s="3">
        <v>988</v>
      </c>
      <c r="H21" s="3">
        <v>982</v>
      </c>
      <c r="I21" s="29">
        <v>978</v>
      </c>
      <c r="J21" s="31">
        <f t="shared" si="0"/>
        <v>5940</v>
      </c>
      <c r="K21" s="58">
        <f t="shared" si="1"/>
        <v>36</v>
      </c>
      <c r="L21" s="32">
        <f t="shared" si="2"/>
        <v>165</v>
      </c>
      <c r="N21" s="6"/>
      <c r="O21" s="6"/>
      <c r="P21" s="6"/>
      <c r="Q21" s="6"/>
      <c r="R21" s="6"/>
      <c r="S21" s="6"/>
    </row>
    <row r="22" spans="1:19" ht="12.75">
      <c r="A22" s="29">
        <v>20</v>
      </c>
      <c r="B22" s="3" t="s">
        <v>82</v>
      </c>
      <c r="C22" s="3" t="s">
        <v>36</v>
      </c>
      <c r="D22" s="3">
        <v>1002</v>
      </c>
      <c r="E22" s="3">
        <v>1001</v>
      </c>
      <c r="F22" s="3">
        <v>998</v>
      </c>
      <c r="G22" s="3">
        <v>975</v>
      </c>
      <c r="H22" s="3">
        <v>963</v>
      </c>
      <c r="I22" s="29">
        <v>948</v>
      </c>
      <c r="J22" s="31">
        <f t="shared" si="0"/>
        <v>5887</v>
      </c>
      <c r="K22" s="58">
        <f t="shared" si="1"/>
        <v>36</v>
      </c>
      <c r="L22" s="32">
        <f t="shared" si="2"/>
        <v>163.52777777777777</v>
      </c>
      <c r="N22" s="6"/>
      <c r="O22" s="6"/>
      <c r="P22" s="6"/>
      <c r="Q22" s="6"/>
      <c r="R22" s="6"/>
      <c r="S22" s="6"/>
    </row>
    <row r="23" spans="1:19" ht="12.75">
      <c r="A23" s="29">
        <v>21</v>
      </c>
      <c r="B23" s="3" t="s">
        <v>220</v>
      </c>
      <c r="C23" s="3" t="s">
        <v>72</v>
      </c>
      <c r="D23" s="3">
        <v>951</v>
      </c>
      <c r="E23" s="3">
        <v>888</v>
      </c>
      <c r="F23" s="3">
        <v>876</v>
      </c>
      <c r="G23" s="3">
        <v>859</v>
      </c>
      <c r="H23" s="3">
        <v>827</v>
      </c>
      <c r="I23" s="3">
        <v>750</v>
      </c>
      <c r="J23" s="3">
        <f t="shared" si="0"/>
        <v>5151</v>
      </c>
      <c r="K23" s="35">
        <f t="shared" si="1"/>
        <v>36</v>
      </c>
      <c r="L23" s="15">
        <f t="shared" si="2"/>
        <v>143.08333333333334</v>
      </c>
      <c r="N23" s="6"/>
      <c r="O23" s="6"/>
      <c r="P23" s="6"/>
      <c r="Q23" s="6"/>
      <c r="R23" s="6"/>
      <c r="S23" s="6"/>
    </row>
    <row r="24" spans="1:19" ht="12.75">
      <c r="A24" s="29">
        <v>22</v>
      </c>
      <c r="B24" s="3" t="s">
        <v>287</v>
      </c>
      <c r="C24" s="3" t="s">
        <v>72</v>
      </c>
      <c r="D24" s="3">
        <v>1015</v>
      </c>
      <c r="E24" s="3">
        <v>924</v>
      </c>
      <c r="F24" s="3">
        <v>866</v>
      </c>
      <c r="G24" s="3">
        <v>702</v>
      </c>
      <c r="H24" s="3">
        <v>700</v>
      </c>
      <c r="I24" s="3">
        <v>654</v>
      </c>
      <c r="J24" s="3">
        <f t="shared" si="0"/>
        <v>4861</v>
      </c>
      <c r="K24" s="35">
        <f t="shared" si="1"/>
        <v>36</v>
      </c>
      <c r="L24" s="15">
        <f t="shared" si="2"/>
        <v>135.02777777777777</v>
      </c>
      <c r="N24" s="6"/>
      <c r="O24" s="6"/>
      <c r="P24" s="6"/>
      <c r="Q24" s="6"/>
      <c r="R24" s="6"/>
      <c r="S24" s="6"/>
    </row>
    <row r="25" spans="1:19" ht="12.75">
      <c r="A25" s="29"/>
      <c r="B25" s="29"/>
      <c r="C25" s="29"/>
      <c r="D25" s="3"/>
      <c r="E25" s="3"/>
      <c r="F25" s="3"/>
      <c r="G25" s="3"/>
      <c r="H25" s="3"/>
      <c r="I25" s="3"/>
      <c r="J25" s="3"/>
      <c r="K25" s="35"/>
      <c r="L25" s="15"/>
      <c r="N25" s="6"/>
      <c r="O25" s="6"/>
      <c r="P25" s="6"/>
      <c r="Q25" s="6"/>
      <c r="R25" s="6"/>
      <c r="S25" s="6"/>
    </row>
    <row r="26" spans="1:19" ht="12.75">
      <c r="A26" s="29"/>
      <c r="B26" s="19" t="s">
        <v>180</v>
      </c>
      <c r="C26" s="19" t="s">
        <v>58</v>
      </c>
      <c r="D26" s="3">
        <v>1079</v>
      </c>
      <c r="E26" s="3">
        <v>1053</v>
      </c>
      <c r="F26" s="3">
        <v>1036</v>
      </c>
      <c r="G26" s="3">
        <v>980</v>
      </c>
      <c r="H26" s="3"/>
      <c r="I26" s="3"/>
      <c r="J26" s="3">
        <f>SUM(D26:I26)</f>
        <v>4148</v>
      </c>
      <c r="K26" s="35">
        <f>COUNT(D26:I26)*6</f>
        <v>24</v>
      </c>
      <c r="L26" s="15">
        <f>J26/K26</f>
        <v>172.83333333333334</v>
      </c>
      <c r="N26" s="6"/>
      <c r="O26" s="6"/>
      <c r="P26" s="6"/>
      <c r="Q26" s="6"/>
      <c r="R26" s="6"/>
      <c r="S26" s="6"/>
    </row>
    <row r="27" spans="1:19" ht="12.75">
      <c r="A27" s="29"/>
      <c r="B27" s="19" t="s">
        <v>181</v>
      </c>
      <c r="C27" s="19" t="s">
        <v>72</v>
      </c>
      <c r="D27" s="3">
        <v>1101</v>
      </c>
      <c r="E27" s="3">
        <v>1045</v>
      </c>
      <c r="F27" s="3">
        <v>999</v>
      </c>
      <c r="G27" s="3">
        <v>954</v>
      </c>
      <c r="H27" s="3"/>
      <c r="I27" s="3"/>
      <c r="J27" s="3">
        <f>SUM(D27:I27)</f>
        <v>4099</v>
      </c>
      <c r="K27" s="3">
        <f>COUNT(D27:I27)*6</f>
        <v>24</v>
      </c>
      <c r="L27" s="15">
        <f>J27/K27</f>
        <v>170.79166666666666</v>
      </c>
      <c r="N27" s="6"/>
      <c r="O27" s="6"/>
      <c r="P27" s="6"/>
      <c r="Q27" s="6"/>
      <c r="R27" s="49"/>
      <c r="S27" s="57"/>
    </row>
    <row r="28" spans="1:19" ht="12.75">
      <c r="A28" s="29"/>
      <c r="B28" s="3" t="s">
        <v>144</v>
      </c>
      <c r="C28" s="3" t="s">
        <v>58</v>
      </c>
      <c r="D28" s="3">
        <v>1171</v>
      </c>
      <c r="E28" s="3">
        <v>1074</v>
      </c>
      <c r="F28" s="3">
        <v>1000</v>
      </c>
      <c r="G28" s="3"/>
      <c r="H28" s="3"/>
      <c r="I28" s="3"/>
      <c r="J28" s="3">
        <f aca="true" t="shared" si="3" ref="J28:J39">SUM(D28:I28)</f>
        <v>3245</v>
      </c>
      <c r="K28" s="3">
        <f aca="true" t="shared" si="4" ref="K28:K39">COUNT(D28:I28)*6</f>
        <v>18</v>
      </c>
      <c r="L28" s="15">
        <f aca="true" t="shared" si="5" ref="L28:L39">J28/K28</f>
        <v>180.27777777777777</v>
      </c>
      <c r="N28" s="6"/>
      <c r="O28" s="6"/>
      <c r="P28" s="6"/>
      <c r="Q28" s="6"/>
      <c r="R28" s="6"/>
      <c r="S28" s="57"/>
    </row>
    <row r="29" spans="1:19" ht="12.75">
      <c r="A29" s="29"/>
      <c r="B29" s="19" t="s">
        <v>218</v>
      </c>
      <c r="C29" s="19" t="s">
        <v>72</v>
      </c>
      <c r="D29" s="3">
        <v>1059</v>
      </c>
      <c r="E29" s="3"/>
      <c r="F29" s="3"/>
      <c r="G29" s="3"/>
      <c r="H29" s="3"/>
      <c r="I29" s="29"/>
      <c r="J29" s="29">
        <f t="shared" si="3"/>
        <v>1059</v>
      </c>
      <c r="K29" s="29">
        <f t="shared" si="4"/>
        <v>6</v>
      </c>
      <c r="L29" s="30">
        <f t="shared" si="5"/>
        <v>176.5</v>
      </c>
      <c r="N29" s="6"/>
      <c r="O29" s="6"/>
      <c r="P29" s="6"/>
      <c r="Q29" s="6"/>
      <c r="R29" s="6"/>
      <c r="S29" s="57"/>
    </row>
    <row r="30" spans="1:19" ht="12.75">
      <c r="A30" s="29"/>
      <c r="B30" s="29" t="s">
        <v>297</v>
      </c>
      <c r="C30" s="29" t="s">
        <v>71</v>
      </c>
      <c r="D30" s="3">
        <v>1022</v>
      </c>
      <c r="E30" s="3">
        <v>999</v>
      </c>
      <c r="F30" s="3"/>
      <c r="G30" s="3"/>
      <c r="H30" s="3"/>
      <c r="I30" s="3"/>
      <c r="J30" s="3">
        <f t="shared" si="3"/>
        <v>2021</v>
      </c>
      <c r="K30" s="35">
        <f t="shared" si="4"/>
        <v>12</v>
      </c>
      <c r="L30" s="15">
        <f t="shared" si="5"/>
        <v>168.41666666666666</v>
      </c>
      <c r="N30" s="6"/>
      <c r="O30" s="6"/>
      <c r="P30" s="6"/>
      <c r="Q30" s="6"/>
      <c r="R30" s="6"/>
      <c r="S30" s="6"/>
    </row>
    <row r="31" spans="1:19" ht="12.75">
      <c r="A31" s="29"/>
      <c r="B31" s="19" t="s">
        <v>290</v>
      </c>
      <c r="C31" s="19" t="s">
        <v>36</v>
      </c>
      <c r="D31" s="3">
        <v>1078</v>
      </c>
      <c r="E31" s="3">
        <v>1001</v>
      </c>
      <c r="F31" s="3">
        <v>925</v>
      </c>
      <c r="G31" s="3">
        <v>846</v>
      </c>
      <c r="H31" s="3"/>
      <c r="I31" s="29"/>
      <c r="J31" s="29">
        <f t="shared" si="3"/>
        <v>3850</v>
      </c>
      <c r="K31" s="34">
        <f t="shared" si="4"/>
        <v>24</v>
      </c>
      <c r="L31" s="30">
        <f t="shared" si="5"/>
        <v>160.41666666666666</v>
      </c>
      <c r="N31" s="6"/>
      <c r="O31" s="6"/>
      <c r="P31" s="6"/>
      <c r="Q31" s="6"/>
      <c r="R31" s="6"/>
      <c r="S31" s="6"/>
    </row>
    <row r="32" spans="1:19" ht="12.75">
      <c r="A32" s="29"/>
      <c r="B32" s="29" t="s">
        <v>313</v>
      </c>
      <c r="C32" s="29" t="s">
        <v>36</v>
      </c>
      <c r="D32" s="3">
        <v>965</v>
      </c>
      <c r="E32" s="3">
        <v>949</v>
      </c>
      <c r="F32" s="3">
        <v>932</v>
      </c>
      <c r="G32" s="3">
        <v>858</v>
      </c>
      <c r="H32" s="3"/>
      <c r="I32" s="3"/>
      <c r="J32" s="3">
        <f t="shared" si="3"/>
        <v>3704</v>
      </c>
      <c r="K32" s="35">
        <f t="shared" si="4"/>
        <v>24</v>
      </c>
      <c r="L32" s="15">
        <f t="shared" si="5"/>
        <v>154.33333333333334</v>
      </c>
      <c r="N32" s="6"/>
      <c r="O32" s="6"/>
      <c r="P32" s="6"/>
      <c r="Q32" s="6"/>
      <c r="R32" s="6"/>
      <c r="S32" s="6"/>
    </row>
    <row r="33" spans="1:19" ht="12.75">
      <c r="A33" s="29"/>
      <c r="B33" s="3" t="s">
        <v>330</v>
      </c>
      <c r="C33" s="3" t="s">
        <v>72</v>
      </c>
      <c r="D33" s="3">
        <v>879</v>
      </c>
      <c r="E33" s="3"/>
      <c r="F33" s="3"/>
      <c r="G33" s="3"/>
      <c r="H33" s="3"/>
      <c r="I33" s="3"/>
      <c r="J33" s="3">
        <f t="shared" si="3"/>
        <v>879</v>
      </c>
      <c r="K33" s="35">
        <f t="shared" si="4"/>
        <v>6</v>
      </c>
      <c r="L33" s="15">
        <f t="shared" si="5"/>
        <v>146.5</v>
      </c>
      <c r="N33" s="6"/>
      <c r="O33" s="6"/>
      <c r="P33" s="6"/>
      <c r="Q33" s="6"/>
      <c r="R33" s="6"/>
      <c r="S33" s="6"/>
    </row>
    <row r="34" spans="1:19" ht="12.75">
      <c r="A34" s="29"/>
      <c r="B34" s="19" t="s">
        <v>288</v>
      </c>
      <c r="C34" s="19" t="s">
        <v>35</v>
      </c>
      <c r="D34" s="4">
        <v>833</v>
      </c>
      <c r="E34" s="4"/>
      <c r="F34" s="4"/>
      <c r="G34" s="4"/>
      <c r="H34" s="4"/>
      <c r="I34" s="3"/>
      <c r="J34" s="3">
        <f t="shared" si="3"/>
        <v>833</v>
      </c>
      <c r="K34" s="35">
        <f t="shared" si="4"/>
        <v>6</v>
      </c>
      <c r="L34" s="15">
        <f t="shared" si="5"/>
        <v>138.83333333333334</v>
      </c>
      <c r="N34" s="6"/>
      <c r="O34" s="6"/>
      <c r="P34" s="6"/>
      <c r="Q34" s="6"/>
      <c r="R34" s="6"/>
      <c r="S34" s="6"/>
    </row>
    <row r="35" spans="1:19" ht="12.75">
      <c r="A35" s="29"/>
      <c r="B35" s="3" t="s">
        <v>329</v>
      </c>
      <c r="C35" s="3" t="s">
        <v>72</v>
      </c>
      <c r="D35" s="3">
        <v>828</v>
      </c>
      <c r="E35" s="3">
        <v>818</v>
      </c>
      <c r="F35" s="3"/>
      <c r="G35" s="3"/>
      <c r="H35" s="3"/>
      <c r="I35" s="29"/>
      <c r="J35" s="29">
        <f t="shared" si="3"/>
        <v>1646</v>
      </c>
      <c r="K35" s="34">
        <f t="shared" si="4"/>
        <v>12</v>
      </c>
      <c r="L35" s="30">
        <f t="shared" si="5"/>
        <v>137.16666666666666</v>
      </c>
      <c r="N35" s="17"/>
      <c r="O35" s="17"/>
      <c r="P35" s="17"/>
      <c r="Q35" s="17"/>
      <c r="R35" s="17"/>
      <c r="S35" s="6"/>
    </row>
    <row r="36" spans="1:19" ht="12.75">
      <c r="A36" s="29"/>
      <c r="B36" s="3" t="s">
        <v>291</v>
      </c>
      <c r="C36" s="3" t="s">
        <v>72</v>
      </c>
      <c r="D36" s="3">
        <v>837</v>
      </c>
      <c r="E36" s="3">
        <v>820</v>
      </c>
      <c r="F36" s="3">
        <v>817</v>
      </c>
      <c r="G36" s="3"/>
      <c r="H36" s="3"/>
      <c r="I36" s="3"/>
      <c r="J36" s="3">
        <f t="shared" si="3"/>
        <v>2474</v>
      </c>
      <c r="K36" s="35">
        <f t="shared" si="4"/>
        <v>18</v>
      </c>
      <c r="L36" s="15">
        <f t="shared" si="5"/>
        <v>137.44444444444446</v>
      </c>
      <c r="N36" s="6"/>
      <c r="O36" s="6"/>
      <c r="P36" s="6"/>
      <c r="Q36" s="6"/>
      <c r="R36" s="6"/>
      <c r="S36" s="6"/>
    </row>
    <row r="37" spans="1:19" ht="12.75">
      <c r="A37" s="29"/>
      <c r="B37" s="3" t="s">
        <v>331</v>
      </c>
      <c r="C37" s="3" t="s">
        <v>72</v>
      </c>
      <c r="D37" s="3">
        <v>748</v>
      </c>
      <c r="E37" s="3"/>
      <c r="F37" s="3"/>
      <c r="G37" s="3"/>
      <c r="H37" s="3"/>
      <c r="I37" s="3"/>
      <c r="J37" s="3">
        <f>SUM(D37:I37)</f>
        <v>748</v>
      </c>
      <c r="K37" s="35">
        <f>COUNT(D37:I37)*6</f>
        <v>6</v>
      </c>
      <c r="L37" s="15">
        <f>J37/K37</f>
        <v>124.66666666666667</v>
      </c>
      <c r="N37" s="6"/>
      <c r="O37" s="6"/>
      <c r="P37" s="6"/>
      <c r="Q37" s="6"/>
      <c r="R37" s="6"/>
      <c r="S37" s="6"/>
    </row>
    <row r="38" spans="1:19" ht="12.75">
      <c r="A38" s="29"/>
      <c r="B38" s="3" t="s">
        <v>321</v>
      </c>
      <c r="C38" s="3" t="s">
        <v>71</v>
      </c>
      <c r="D38" s="3">
        <v>831</v>
      </c>
      <c r="E38" s="3">
        <v>829</v>
      </c>
      <c r="F38" s="3">
        <v>797</v>
      </c>
      <c r="G38" s="3"/>
      <c r="H38" s="3"/>
      <c r="I38" s="3"/>
      <c r="J38" s="3">
        <f t="shared" si="3"/>
        <v>2457</v>
      </c>
      <c r="K38" s="35">
        <f t="shared" si="4"/>
        <v>18</v>
      </c>
      <c r="L38" s="15">
        <f t="shared" si="5"/>
        <v>136.5</v>
      </c>
      <c r="N38" s="6"/>
      <c r="O38" s="6"/>
      <c r="P38" s="6"/>
      <c r="Q38" s="6"/>
      <c r="R38" s="6"/>
      <c r="S38" s="6"/>
    </row>
    <row r="39" spans="1:19" ht="12.75">
      <c r="A39" s="29"/>
      <c r="B39" s="3" t="s">
        <v>286</v>
      </c>
      <c r="C39" s="3" t="s">
        <v>71</v>
      </c>
      <c r="D39" s="3">
        <v>651</v>
      </c>
      <c r="E39" s="3"/>
      <c r="F39" s="3"/>
      <c r="G39" s="3"/>
      <c r="H39" s="3"/>
      <c r="I39" s="3"/>
      <c r="J39" s="3">
        <f t="shared" si="3"/>
        <v>651</v>
      </c>
      <c r="K39" s="35">
        <f t="shared" si="4"/>
        <v>6</v>
      </c>
      <c r="L39" s="15">
        <f t="shared" si="5"/>
        <v>108.5</v>
      </c>
      <c r="N39" s="6"/>
      <c r="O39" s="6"/>
      <c r="P39" s="6"/>
      <c r="Q39" s="6"/>
      <c r="R39" s="6"/>
      <c r="S39" s="6"/>
    </row>
    <row r="40" spans="1:19" ht="12.75">
      <c r="A40" s="29"/>
      <c r="B40" s="19"/>
      <c r="C40" s="19"/>
      <c r="D40" s="3"/>
      <c r="E40" s="3"/>
      <c r="F40" s="3"/>
      <c r="G40" s="3"/>
      <c r="H40" s="3"/>
      <c r="I40" s="29"/>
      <c r="J40" s="29"/>
      <c r="K40" s="34"/>
      <c r="L40" s="30"/>
      <c r="N40" s="6"/>
      <c r="O40" s="6"/>
      <c r="P40" s="6"/>
      <c r="Q40" s="6"/>
      <c r="R40" s="6"/>
      <c r="S40" s="6"/>
    </row>
    <row r="41" spans="1:19" ht="12.75">
      <c r="A41" s="29"/>
      <c r="B41" s="19"/>
      <c r="C41" s="19"/>
      <c r="D41" s="19"/>
      <c r="E41" s="3"/>
      <c r="F41" s="3"/>
      <c r="G41" s="3"/>
      <c r="H41" s="3"/>
      <c r="I41" s="3"/>
      <c r="J41" s="3"/>
      <c r="K41" s="35"/>
      <c r="L41" s="15"/>
      <c r="N41" s="49"/>
      <c r="O41" s="6"/>
      <c r="P41" s="6"/>
      <c r="Q41" s="6"/>
      <c r="R41" s="6"/>
      <c r="S41" s="6"/>
    </row>
    <row r="42" spans="1:19" ht="12.75">
      <c r="A42" s="29"/>
      <c r="B42" s="19"/>
      <c r="C42" s="19"/>
      <c r="D42" s="19"/>
      <c r="E42" s="3"/>
      <c r="F42" s="3"/>
      <c r="G42" s="3"/>
      <c r="H42" s="3"/>
      <c r="I42" s="3"/>
      <c r="J42" s="3"/>
      <c r="K42" s="35"/>
      <c r="L42" s="15"/>
      <c r="N42" s="6"/>
      <c r="O42" s="6"/>
      <c r="P42" s="6"/>
      <c r="Q42" s="6"/>
      <c r="R42" s="6"/>
      <c r="S42" s="6"/>
    </row>
    <row r="43" spans="1:19" ht="12.75">
      <c r="A43" s="29"/>
      <c r="B43" s="3"/>
      <c r="C43" s="3"/>
      <c r="D43" s="3"/>
      <c r="E43" s="3"/>
      <c r="F43" s="3"/>
      <c r="G43" s="3"/>
      <c r="H43" s="3"/>
      <c r="I43" s="3"/>
      <c r="J43" s="3"/>
      <c r="K43" s="35"/>
      <c r="L43" s="15"/>
      <c r="N43" s="6"/>
      <c r="O43" s="6"/>
      <c r="P43" s="6"/>
      <c r="Q43" s="6"/>
      <c r="R43" s="6"/>
      <c r="S43" s="6"/>
    </row>
    <row r="44" spans="1:19" ht="12.75">
      <c r="A44" s="29"/>
      <c r="B44" s="19"/>
      <c r="C44" s="19"/>
      <c r="D44" s="19"/>
      <c r="E44" s="3"/>
      <c r="F44" s="3"/>
      <c r="G44" s="3"/>
      <c r="H44" s="3"/>
      <c r="I44" s="3"/>
      <c r="J44" s="3"/>
      <c r="K44" s="35"/>
      <c r="L44" s="15"/>
      <c r="N44" s="6"/>
      <c r="O44" s="6"/>
      <c r="P44" s="6"/>
      <c r="Q44" s="6"/>
      <c r="R44" s="6"/>
      <c r="S44" s="6"/>
    </row>
    <row r="45" spans="1:19" ht="12.75">
      <c r="A45" s="3"/>
      <c r="B45" s="29"/>
      <c r="C45" s="29"/>
      <c r="D45" s="3"/>
      <c r="E45" s="3"/>
      <c r="F45" s="3"/>
      <c r="G45" s="3"/>
      <c r="H45" s="3"/>
      <c r="I45" s="3"/>
      <c r="J45" s="3"/>
      <c r="K45" s="35"/>
      <c r="L45" s="15"/>
      <c r="N45" s="6"/>
      <c r="O45" s="6"/>
      <c r="P45" s="6"/>
      <c r="Q45" s="6"/>
      <c r="R45" s="6"/>
      <c r="S45" s="6"/>
    </row>
    <row r="46" spans="1:1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5"/>
      <c r="L46" s="15"/>
      <c r="N46" s="6"/>
      <c r="O46" s="6"/>
      <c r="P46" s="6"/>
      <c r="Q46" s="6"/>
      <c r="R46" s="6"/>
      <c r="S46" s="6"/>
    </row>
    <row r="47" spans="1:19" ht="12.75">
      <c r="A47" s="3"/>
      <c r="B47" s="29"/>
      <c r="C47" s="29"/>
      <c r="D47" s="3"/>
      <c r="E47" s="3"/>
      <c r="F47" s="3"/>
      <c r="G47" s="3"/>
      <c r="H47" s="3"/>
      <c r="I47" s="3"/>
      <c r="J47" s="3"/>
      <c r="K47" s="35"/>
      <c r="L47" s="15"/>
      <c r="N47" s="6"/>
      <c r="O47" s="6"/>
      <c r="P47" s="6"/>
      <c r="Q47" s="6"/>
      <c r="R47" s="6"/>
      <c r="S47" s="6"/>
    </row>
    <row r="48" spans="1:12" ht="12.75">
      <c r="A48" s="3"/>
      <c r="B48" s="19"/>
      <c r="C48" s="19"/>
      <c r="D48" s="3"/>
      <c r="E48" s="3"/>
      <c r="F48" s="3"/>
      <c r="G48" s="3"/>
      <c r="H48" s="3"/>
      <c r="I48" s="3"/>
      <c r="J48" s="3"/>
      <c r="K48" s="35"/>
      <c r="L48" s="15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5"/>
      <c r="L49" s="15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T18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5.8515625" style="0" customWidth="1"/>
    <col min="2" max="2" width="20.28125" style="0" customWidth="1"/>
    <col min="3" max="3" width="6.7109375" style="0" customWidth="1"/>
    <col min="4" max="12" width="9.140625" style="0" customWidth="1"/>
    <col min="13" max="13" width="5.7109375" style="0" customWidth="1"/>
    <col min="14" max="15" width="7.8515625" style="0" customWidth="1"/>
    <col min="16" max="16" width="8.28125" style="0" customWidth="1"/>
    <col min="17" max="18" width="9.140625" style="0" customWidth="1"/>
    <col min="19" max="19" width="2.140625" style="0" customWidth="1"/>
  </cols>
  <sheetData>
    <row r="1" spans="1:11" ht="27">
      <c r="A1" s="1" t="s">
        <v>259</v>
      </c>
      <c r="G1" s="14" t="s">
        <v>75</v>
      </c>
      <c r="H1" s="14"/>
      <c r="J1" s="1" t="s">
        <v>137</v>
      </c>
      <c r="K1" s="1"/>
    </row>
    <row r="2" spans="1:12" ht="12.75">
      <c r="A2" s="3"/>
      <c r="B2" s="3" t="s">
        <v>14</v>
      </c>
      <c r="C2" s="3" t="s">
        <v>0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 t="s">
        <v>11</v>
      </c>
      <c r="K2" s="4" t="s">
        <v>12</v>
      </c>
      <c r="L2" s="4" t="s">
        <v>13</v>
      </c>
    </row>
    <row r="3" spans="1:20" ht="12.75">
      <c r="A3" s="29">
        <v>1</v>
      </c>
      <c r="B3" s="19" t="s">
        <v>163</v>
      </c>
      <c r="C3" s="19" t="s">
        <v>58</v>
      </c>
      <c r="D3" s="3">
        <v>1345</v>
      </c>
      <c r="E3" s="3">
        <v>1326</v>
      </c>
      <c r="F3" s="19">
        <v>1319</v>
      </c>
      <c r="G3" s="3">
        <v>1270</v>
      </c>
      <c r="H3" s="3">
        <v>1212</v>
      </c>
      <c r="I3" s="29">
        <v>1207</v>
      </c>
      <c r="J3" s="29">
        <f aca="true" t="shared" si="0" ref="J3:J17">SUM(D3:I3)</f>
        <v>7679</v>
      </c>
      <c r="K3" s="29">
        <f aca="true" t="shared" si="1" ref="K3:K17">COUNT(D3:I3)*6</f>
        <v>36</v>
      </c>
      <c r="L3" s="30">
        <f aca="true" t="shared" si="2" ref="L3:L17">J3/K3</f>
        <v>213.30555555555554</v>
      </c>
      <c r="N3" s="6"/>
      <c r="O3" s="6"/>
      <c r="P3" s="49"/>
      <c r="Q3" s="6"/>
      <c r="R3" s="6"/>
      <c r="S3" s="36"/>
      <c r="T3" s="36"/>
    </row>
    <row r="4" spans="1:20" ht="12.75">
      <c r="A4" s="29">
        <v>2</v>
      </c>
      <c r="B4" s="3" t="s">
        <v>161</v>
      </c>
      <c r="C4" s="3" t="s">
        <v>71</v>
      </c>
      <c r="D4" s="3">
        <v>1321</v>
      </c>
      <c r="E4" s="3">
        <v>1320</v>
      </c>
      <c r="F4" s="3">
        <v>1293</v>
      </c>
      <c r="G4" s="3">
        <v>1228</v>
      </c>
      <c r="H4" s="3">
        <v>1226</v>
      </c>
      <c r="I4" s="29">
        <v>1194</v>
      </c>
      <c r="J4" s="31">
        <f t="shared" si="0"/>
        <v>7582</v>
      </c>
      <c r="K4" s="31">
        <f t="shared" si="1"/>
        <v>36</v>
      </c>
      <c r="L4" s="32">
        <f t="shared" si="2"/>
        <v>210.61111111111111</v>
      </c>
      <c r="N4" s="6"/>
      <c r="O4" s="6"/>
      <c r="P4" s="6"/>
      <c r="Q4" s="6"/>
      <c r="R4" s="6"/>
      <c r="S4" s="36"/>
      <c r="T4" s="57"/>
    </row>
    <row r="5" spans="1:20" ht="12.75">
      <c r="A5" s="29">
        <v>3</v>
      </c>
      <c r="B5" s="29" t="s">
        <v>226</v>
      </c>
      <c r="C5" s="29" t="s">
        <v>72</v>
      </c>
      <c r="D5" s="3">
        <v>1316</v>
      </c>
      <c r="E5" s="3">
        <v>1279</v>
      </c>
      <c r="F5" s="3">
        <v>1243</v>
      </c>
      <c r="G5" s="3">
        <v>1211</v>
      </c>
      <c r="H5" s="3">
        <v>1187</v>
      </c>
      <c r="I5" s="29">
        <v>1182</v>
      </c>
      <c r="J5" s="31">
        <f t="shared" si="0"/>
        <v>7418</v>
      </c>
      <c r="K5" s="31">
        <f t="shared" si="1"/>
        <v>36</v>
      </c>
      <c r="L5" s="32">
        <f t="shared" si="2"/>
        <v>206.05555555555554</v>
      </c>
      <c r="N5" s="6"/>
      <c r="O5" s="6"/>
      <c r="P5" s="6"/>
      <c r="Q5" s="6"/>
      <c r="R5" s="6"/>
      <c r="S5" s="36"/>
      <c r="T5" s="57"/>
    </row>
    <row r="6" spans="1:20" ht="12.75">
      <c r="A6" s="29">
        <v>4</v>
      </c>
      <c r="B6" s="19" t="s">
        <v>162</v>
      </c>
      <c r="C6" s="19" t="s">
        <v>58</v>
      </c>
      <c r="D6" s="3">
        <v>1268</v>
      </c>
      <c r="E6" s="3">
        <v>1229</v>
      </c>
      <c r="F6" s="3">
        <v>1212</v>
      </c>
      <c r="G6" s="3">
        <v>1099</v>
      </c>
      <c r="H6" s="3">
        <v>1090</v>
      </c>
      <c r="I6" s="29">
        <v>1080</v>
      </c>
      <c r="J6" s="31">
        <f t="shared" si="0"/>
        <v>6978</v>
      </c>
      <c r="K6" s="31">
        <f t="shared" si="1"/>
        <v>36</v>
      </c>
      <c r="L6" s="32">
        <f t="shared" si="2"/>
        <v>193.83333333333334</v>
      </c>
      <c r="N6" s="6"/>
      <c r="O6" s="6"/>
      <c r="P6" s="6"/>
      <c r="Q6" s="6"/>
      <c r="R6" s="6"/>
      <c r="S6" s="36"/>
      <c r="T6" s="57"/>
    </row>
    <row r="7" spans="1:20" ht="12.75">
      <c r="A7" s="29">
        <v>5</v>
      </c>
      <c r="B7" s="29" t="s">
        <v>295</v>
      </c>
      <c r="C7" s="29" t="s">
        <v>71</v>
      </c>
      <c r="D7" s="3">
        <v>1218</v>
      </c>
      <c r="E7" s="3">
        <v>1150</v>
      </c>
      <c r="F7" s="3">
        <v>1133</v>
      </c>
      <c r="G7" s="3">
        <v>1049</v>
      </c>
      <c r="H7" s="3">
        <v>1044</v>
      </c>
      <c r="I7" s="29">
        <v>1027</v>
      </c>
      <c r="J7" s="31">
        <f t="shared" si="0"/>
        <v>6621</v>
      </c>
      <c r="K7" s="31">
        <f t="shared" si="1"/>
        <v>36</v>
      </c>
      <c r="L7" s="32">
        <f t="shared" si="2"/>
        <v>183.91666666666666</v>
      </c>
      <c r="N7" s="17"/>
      <c r="O7" s="17"/>
      <c r="P7" s="17"/>
      <c r="Q7" s="17"/>
      <c r="R7" s="17"/>
      <c r="S7" s="36"/>
      <c r="T7" s="57"/>
    </row>
    <row r="8" spans="1:20" ht="12.75">
      <c r="A8" s="29">
        <v>6</v>
      </c>
      <c r="B8" s="19" t="s">
        <v>292</v>
      </c>
      <c r="C8" s="19" t="s">
        <v>58</v>
      </c>
      <c r="D8" s="3">
        <v>1151</v>
      </c>
      <c r="E8" s="3">
        <v>980</v>
      </c>
      <c r="F8" s="19"/>
      <c r="G8" s="3"/>
      <c r="H8" s="3"/>
      <c r="I8" s="29"/>
      <c r="J8" s="31">
        <f t="shared" si="0"/>
        <v>2131</v>
      </c>
      <c r="K8" s="29">
        <f t="shared" si="1"/>
        <v>12</v>
      </c>
      <c r="L8" s="30">
        <f t="shared" si="2"/>
        <v>177.58333333333334</v>
      </c>
      <c r="N8" s="6"/>
      <c r="O8" s="6"/>
      <c r="P8" s="6"/>
      <c r="Q8" s="6"/>
      <c r="R8" s="6"/>
      <c r="S8" s="36"/>
      <c r="T8" s="57"/>
    </row>
    <row r="9" spans="1:20" ht="12.75">
      <c r="A9" s="29">
        <v>7</v>
      </c>
      <c r="B9" s="19" t="s">
        <v>322</v>
      </c>
      <c r="C9" s="19" t="s">
        <v>16</v>
      </c>
      <c r="D9" s="3">
        <v>1058</v>
      </c>
      <c r="E9" s="3">
        <v>1006</v>
      </c>
      <c r="F9" s="19">
        <v>971</v>
      </c>
      <c r="G9" s="3"/>
      <c r="H9" s="3"/>
      <c r="I9" s="29"/>
      <c r="J9" s="31">
        <f t="shared" si="0"/>
        <v>3035</v>
      </c>
      <c r="K9" s="31">
        <f t="shared" si="1"/>
        <v>18</v>
      </c>
      <c r="L9" s="32">
        <f t="shared" si="2"/>
        <v>168.61111111111111</v>
      </c>
      <c r="N9" s="6"/>
      <c r="O9" s="6"/>
      <c r="P9" s="6"/>
      <c r="Q9" s="6"/>
      <c r="R9" s="6"/>
      <c r="S9" s="36"/>
      <c r="T9" s="57"/>
    </row>
    <row r="10" spans="1:20" ht="12.75">
      <c r="A10" s="29">
        <v>8</v>
      </c>
      <c r="B10" s="29" t="s">
        <v>298</v>
      </c>
      <c r="C10" s="29" t="s">
        <v>16</v>
      </c>
      <c r="D10" s="3">
        <v>1136</v>
      </c>
      <c r="E10" s="3">
        <v>1043</v>
      </c>
      <c r="F10" s="3">
        <v>982</v>
      </c>
      <c r="G10" s="3">
        <v>963</v>
      </c>
      <c r="H10" s="3">
        <v>923</v>
      </c>
      <c r="I10" s="29"/>
      <c r="J10" s="31">
        <f t="shared" si="0"/>
        <v>5047</v>
      </c>
      <c r="K10" s="29">
        <f t="shared" si="1"/>
        <v>30</v>
      </c>
      <c r="L10" s="30">
        <f t="shared" si="2"/>
        <v>168.23333333333332</v>
      </c>
      <c r="N10" s="6"/>
      <c r="O10" s="6"/>
      <c r="P10" s="49"/>
      <c r="Q10" s="6"/>
      <c r="R10" s="6"/>
      <c r="S10" s="36"/>
      <c r="T10" s="57"/>
    </row>
    <row r="11" spans="1:20" ht="12.75">
      <c r="A11" s="29">
        <v>9</v>
      </c>
      <c r="B11" s="19" t="s">
        <v>164</v>
      </c>
      <c r="C11" s="19" t="s">
        <v>72</v>
      </c>
      <c r="D11" s="3">
        <v>1050</v>
      </c>
      <c r="E11" s="3">
        <v>1025</v>
      </c>
      <c r="F11" s="19">
        <v>1009</v>
      </c>
      <c r="G11" s="3">
        <v>997</v>
      </c>
      <c r="H11" s="3">
        <v>984</v>
      </c>
      <c r="I11" s="29">
        <v>923</v>
      </c>
      <c r="J11" s="31">
        <f t="shared" si="0"/>
        <v>5988</v>
      </c>
      <c r="K11" s="29">
        <f t="shared" si="1"/>
        <v>36</v>
      </c>
      <c r="L11" s="30">
        <f t="shared" si="2"/>
        <v>166.33333333333334</v>
      </c>
      <c r="N11" s="6"/>
      <c r="O11" s="6"/>
      <c r="P11" s="49"/>
      <c r="Q11" s="6"/>
      <c r="R11" s="6"/>
      <c r="S11" s="36"/>
      <c r="T11" s="57"/>
    </row>
    <row r="12" spans="1:20" ht="12.75">
      <c r="A12" s="29">
        <v>10</v>
      </c>
      <c r="B12" s="3" t="s">
        <v>279</v>
      </c>
      <c r="C12" s="3" t="s">
        <v>35</v>
      </c>
      <c r="D12" s="4">
        <v>1113</v>
      </c>
      <c r="E12" s="4">
        <v>1020</v>
      </c>
      <c r="F12" s="4">
        <v>943</v>
      </c>
      <c r="G12" s="4">
        <v>922</v>
      </c>
      <c r="H12" s="4">
        <v>902</v>
      </c>
      <c r="I12" s="29">
        <v>874</v>
      </c>
      <c r="J12" s="31">
        <f t="shared" si="0"/>
        <v>5774</v>
      </c>
      <c r="K12" s="31">
        <f t="shared" si="1"/>
        <v>36</v>
      </c>
      <c r="L12" s="32">
        <f t="shared" si="2"/>
        <v>160.38888888888889</v>
      </c>
      <c r="N12" s="6"/>
      <c r="O12" s="6"/>
      <c r="P12" s="49"/>
      <c r="Q12" s="6"/>
      <c r="R12" s="6"/>
      <c r="S12" s="36"/>
      <c r="T12" s="57"/>
    </row>
    <row r="13" spans="1:20" ht="12.75">
      <c r="A13" s="29">
        <v>11</v>
      </c>
      <c r="B13" s="19" t="s">
        <v>293</v>
      </c>
      <c r="C13" s="19" t="s">
        <v>36</v>
      </c>
      <c r="D13" s="3">
        <v>1079</v>
      </c>
      <c r="E13" s="3">
        <v>987</v>
      </c>
      <c r="F13" s="19">
        <v>961</v>
      </c>
      <c r="G13" s="3">
        <v>953</v>
      </c>
      <c r="H13" s="3">
        <v>917</v>
      </c>
      <c r="I13" s="29">
        <v>776</v>
      </c>
      <c r="J13" s="31">
        <f t="shared" si="0"/>
        <v>5673</v>
      </c>
      <c r="K13" s="31">
        <f t="shared" si="1"/>
        <v>36</v>
      </c>
      <c r="L13" s="32">
        <f t="shared" si="2"/>
        <v>157.58333333333334</v>
      </c>
      <c r="N13" s="6"/>
      <c r="O13" s="6"/>
      <c r="P13" s="49"/>
      <c r="Q13" s="6"/>
      <c r="R13" s="6"/>
      <c r="S13" s="36"/>
      <c r="T13" s="57"/>
    </row>
    <row r="14" spans="1:20" ht="12.75">
      <c r="A14" s="29">
        <v>12</v>
      </c>
      <c r="B14" s="29" t="s">
        <v>227</v>
      </c>
      <c r="C14" s="29" t="s">
        <v>36</v>
      </c>
      <c r="D14" s="3">
        <v>832</v>
      </c>
      <c r="E14" s="3">
        <v>820</v>
      </c>
      <c r="F14" s="3">
        <v>819</v>
      </c>
      <c r="G14" s="3">
        <v>777</v>
      </c>
      <c r="H14" s="3">
        <v>747</v>
      </c>
      <c r="I14" s="29">
        <v>678</v>
      </c>
      <c r="J14" s="31">
        <f t="shared" si="0"/>
        <v>4673</v>
      </c>
      <c r="K14" s="29">
        <f t="shared" si="1"/>
        <v>36</v>
      </c>
      <c r="L14" s="30">
        <f t="shared" si="2"/>
        <v>129.80555555555554</v>
      </c>
      <c r="N14" s="6"/>
      <c r="O14" s="6"/>
      <c r="P14" s="49"/>
      <c r="Q14" s="6"/>
      <c r="R14" s="6"/>
      <c r="S14" s="36"/>
      <c r="T14" s="57"/>
    </row>
    <row r="15" spans="1:20" ht="12.75">
      <c r="A15" s="29">
        <v>13</v>
      </c>
      <c r="B15" s="19" t="s">
        <v>294</v>
      </c>
      <c r="C15" s="19" t="s">
        <v>36</v>
      </c>
      <c r="D15" s="3">
        <v>839</v>
      </c>
      <c r="E15" s="3">
        <v>803</v>
      </c>
      <c r="F15" s="19">
        <v>765</v>
      </c>
      <c r="G15" s="3">
        <v>761</v>
      </c>
      <c r="H15" s="3">
        <v>668</v>
      </c>
      <c r="I15" s="29">
        <v>657</v>
      </c>
      <c r="J15" s="31">
        <f t="shared" si="0"/>
        <v>4493</v>
      </c>
      <c r="K15" s="29">
        <f t="shared" si="1"/>
        <v>36</v>
      </c>
      <c r="L15" s="30">
        <f t="shared" si="2"/>
        <v>124.80555555555556</v>
      </c>
      <c r="N15" s="6"/>
      <c r="O15" s="6"/>
      <c r="P15" s="6"/>
      <c r="Q15" s="6"/>
      <c r="R15" s="6"/>
      <c r="S15" s="36"/>
      <c r="T15" s="57"/>
    </row>
    <row r="16" spans="1:20" ht="12.75">
      <c r="A16" s="29">
        <v>14</v>
      </c>
      <c r="B16" s="19" t="s">
        <v>327</v>
      </c>
      <c r="C16" s="19" t="s">
        <v>72</v>
      </c>
      <c r="D16" s="3">
        <v>782</v>
      </c>
      <c r="E16" s="3">
        <v>712</v>
      </c>
      <c r="F16" s="19">
        <v>691</v>
      </c>
      <c r="G16" s="3">
        <v>615</v>
      </c>
      <c r="H16" s="3"/>
      <c r="I16" s="29"/>
      <c r="J16" s="31">
        <f t="shared" si="0"/>
        <v>2800</v>
      </c>
      <c r="K16" s="29">
        <f t="shared" si="1"/>
        <v>24</v>
      </c>
      <c r="L16" s="30">
        <f t="shared" si="2"/>
        <v>116.66666666666667</v>
      </c>
      <c r="N16" s="6"/>
      <c r="O16" s="6"/>
      <c r="P16" s="49"/>
      <c r="Q16" s="6"/>
      <c r="R16" s="6"/>
      <c r="S16" s="36"/>
      <c r="T16" s="57"/>
    </row>
    <row r="17" spans="1:20" ht="12.75">
      <c r="A17" s="29">
        <v>15</v>
      </c>
      <c r="B17" s="19" t="s">
        <v>324</v>
      </c>
      <c r="C17" s="19" t="s">
        <v>71</v>
      </c>
      <c r="D17" s="3">
        <v>731</v>
      </c>
      <c r="E17" s="3">
        <v>587</v>
      </c>
      <c r="F17" s="19">
        <v>577</v>
      </c>
      <c r="G17" s="3">
        <v>457</v>
      </c>
      <c r="H17" s="3"/>
      <c r="I17" s="29"/>
      <c r="J17" s="31">
        <f t="shared" si="0"/>
        <v>2352</v>
      </c>
      <c r="K17" s="31">
        <f t="shared" si="1"/>
        <v>24</v>
      </c>
      <c r="L17" s="32">
        <f t="shared" si="2"/>
        <v>98</v>
      </c>
      <c r="N17" s="6"/>
      <c r="O17" s="6"/>
      <c r="P17" s="49"/>
      <c r="Q17" s="6"/>
      <c r="R17" s="6"/>
      <c r="S17" s="36"/>
      <c r="T17" s="57"/>
    </row>
    <row r="18" spans="14:20" ht="12.75">
      <c r="N18" s="6"/>
      <c r="O18" s="6"/>
      <c r="P18" s="6"/>
      <c r="Q18" s="6"/>
      <c r="R18" s="6"/>
      <c r="S18" s="6"/>
      <c r="T18" s="6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K32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2.00390625" style="0" customWidth="1"/>
    <col min="2" max="3" width="9.140625" style="0" customWidth="1"/>
    <col min="4" max="4" width="14.28125" style="0" customWidth="1"/>
    <col min="5" max="5" width="12.7109375" style="0" customWidth="1"/>
    <col min="6" max="6" width="13.140625" style="0" customWidth="1"/>
    <col min="7" max="7" width="12.140625" style="0" customWidth="1"/>
    <col min="8" max="8" width="11.421875" style="0" customWidth="1"/>
    <col min="9" max="9" width="12.00390625" style="0" customWidth="1"/>
    <col min="10" max="10" width="12.8515625" style="0" customWidth="1"/>
    <col min="11" max="11" width="11.8515625" style="0" customWidth="1"/>
  </cols>
  <sheetData>
    <row r="1" spans="1:8" ht="46.5">
      <c r="A1" s="7" t="s">
        <v>325</v>
      </c>
      <c r="B1" s="7"/>
      <c r="C1" s="7"/>
      <c r="D1" s="8"/>
      <c r="E1" s="8"/>
      <c r="F1" s="8"/>
      <c r="G1" s="8"/>
      <c r="H1" s="8"/>
    </row>
    <row r="2" spans="1:11" ht="18.75">
      <c r="A2" s="9" t="s">
        <v>103</v>
      </c>
      <c r="B2" s="9"/>
      <c r="C2" s="9"/>
      <c r="D2" s="9" t="s">
        <v>104</v>
      </c>
      <c r="E2" s="9"/>
      <c r="F2" s="9"/>
      <c r="G2" s="9" t="s">
        <v>105</v>
      </c>
      <c r="H2" s="9" t="s">
        <v>106</v>
      </c>
      <c r="I2" s="9"/>
      <c r="J2" s="9" t="s">
        <v>107</v>
      </c>
      <c r="K2" s="9" t="s">
        <v>134</v>
      </c>
    </row>
    <row r="3" spans="1:11" ht="18.75">
      <c r="A3" s="9" t="s">
        <v>108</v>
      </c>
      <c r="B3" s="9" t="s">
        <v>109</v>
      </c>
      <c r="C3" s="9" t="s">
        <v>186</v>
      </c>
      <c r="D3" s="9" t="s">
        <v>110</v>
      </c>
      <c r="E3" s="9" t="s">
        <v>111</v>
      </c>
      <c r="F3" s="9" t="s">
        <v>112</v>
      </c>
      <c r="G3" s="9" t="s">
        <v>113</v>
      </c>
      <c r="H3" s="9" t="s">
        <v>114</v>
      </c>
      <c r="I3" s="9" t="s">
        <v>115</v>
      </c>
      <c r="J3" s="9" t="s">
        <v>116</v>
      </c>
      <c r="K3" s="9" t="s">
        <v>133</v>
      </c>
    </row>
    <row r="4" spans="1:11" ht="18.75">
      <c r="A4" s="9" t="s">
        <v>73</v>
      </c>
      <c r="B4" s="9">
        <f>COUNT('T.L menn'!A3:A164)</f>
        <v>155</v>
      </c>
      <c r="C4" s="9">
        <f>COUNT('6 beste menn'!A3:A221)</f>
        <v>103</v>
      </c>
      <c r="D4" s="9">
        <f>COUNT('T.L menn'!D3:M202)</f>
        <v>887</v>
      </c>
      <c r="E4" s="10">
        <f>D4*60</f>
        <v>53220</v>
      </c>
      <c r="F4" s="10">
        <f>D4*20</f>
        <v>17740</v>
      </c>
      <c r="G4" s="10"/>
      <c r="H4" s="10">
        <f>E4-F4</f>
        <v>35480</v>
      </c>
      <c r="I4" s="10">
        <f>C32</f>
        <v>24300</v>
      </c>
      <c r="J4" s="10"/>
      <c r="K4" s="10">
        <f>D4*10</f>
        <v>8870</v>
      </c>
    </row>
    <row r="5" spans="1:11" ht="18.75">
      <c r="A5" s="9" t="s">
        <v>74</v>
      </c>
      <c r="B5" s="9">
        <f>COUNT('T.L kvinner'!A3:A126)</f>
        <v>36</v>
      </c>
      <c r="C5" s="9">
        <f>COUNT('6 beste kvinner'!A3:A43)</f>
        <v>22</v>
      </c>
      <c r="D5" s="9">
        <f>COUNT('T.L kvinner'!D3:M43)</f>
        <v>200</v>
      </c>
      <c r="E5" s="10">
        <f>D5*60</f>
        <v>12000</v>
      </c>
      <c r="F5" s="10">
        <f>D5*20</f>
        <v>4000</v>
      </c>
      <c r="G5" s="10"/>
      <c r="H5" s="10">
        <f>E5-F5</f>
        <v>8000</v>
      </c>
      <c r="I5" s="10">
        <f>F32</f>
        <v>5000</v>
      </c>
      <c r="J5" s="10"/>
      <c r="K5" s="10">
        <f>D5*10</f>
        <v>2000</v>
      </c>
    </row>
    <row r="6" spans="1:11" ht="18.75">
      <c r="A6" s="9" t="s">
        <v>75</v>
      </c>
      <c r="B6" s="9">
        <f>COUNT('T.L junior'!A3:A117)</f>
        <v>15</v>
      </c>
      <c r="C6" s="9">
        <v>15</v>
      </c>
      <c r="D6" s="9">
        <f>COUNT('T.L junior'!D3:M28)</f>
        <v>89</v>
      </c>
      <c r="E6" s="10">
        <f>D6*30</f>
        <v>2670</v>
      </c>
      <c r="F6" s="10">
        <v>0</v>
      </c>
      <c r="G6" s="10"/>
      <c r="H6" s="10">
        <f>E6-F6</f>
        <v>2670</v>
      </c>
      <c r="I6" s="10">
        <f>I32</f>
        <v>3500</v>
      </c>
      <c r="J6" s="10"/>
      <c r="K6" s="10"/>
    </row>
    <row r="7" spans="1:11" ht="18.75">
      <c r="A7" s="9" t="s">
        <v>117</v>
      </c>
      <c r="B7" s="9">
        <f>SUM(B4:B6)</f>
        <v>206</v>
      </c>
      <c r="C7" s="9">
        <f>SUM(C4:C6)</f>
        <v>140</v>
      </c>
      <c r="D7" s="9">
        <f>SUM(D4:D6)</f>
        <v>1176</v>
      </c>
      <c r="E7" s="10">
        <f>SUM(E4:E6)</f>
        <v>67890</v>
      </c>
      <c r="F7" s="10">
        <f>SUM(F4:F6)</f>
        <v>21740</v>
      </c>
      <c r="G7" s="10">
        <v>1500</v>
      </c>
      <c r="H7" s="10">
        <f>SUM(H4:H6)-G7</f>
        <v>44650</v>
      </c>
      <c r="I7" s="10">
        <f>SUM(I4:I6)</f>
        <v>32800</v>
      </c>
      <c r="J7" s="10">
        <f>H7-I7</f>
        <v>11850</v>
      </c>
      <c r="K7" s="10">
        <f>SUM(K4:K5)</f>
        <v>10870</v>
      </c>
    </row>
    <row r="8" spans="1:10" ht="15.7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.7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.75">
      <c r="A10" s="11" t="s">
        <v>73</v>
      </c>
      <c r="B10" s="11"/>
      <c r="C10" s="11"/>
      <c r="D10" s="11"/>
      <c r="E10" s="11" t="s">
        <v>74</v>
      </c>
      <c r="F10" s="11"/>
      <c r="G10" s="11"/>
      <c r="H10" s="11" t="s">
        <v>75</v>
      </c>
      <c r="I10" s="11"/>
      <c r="J10" s="12"/>
    </row>
    <row r="11" spans="1:10" ht="15.75">
      <c r="A11" s="11" t="s">
        <v>118</v>
      </c>
      <c r="C11" s="13">
        <v>5500</v>
      </c>
      <c r="D11" s="11"/>
      <c r="E11" s="11" t="s">
        <v>118</v>
      </c>
      <c r="F11" s="13">
        <v>2000</v>
      </c>
      <c r="G11" s="11"/>
      <c r="H11" s="11" t="s">
        <v>118</v>
      </c>
      <c r="I11" s="13">
        <v>1500</v>
      </c>
      <c r="J11" s="12"/>
    </row>
    <row r="12" spans="1:10" ht="15.75">
      <c r="A12" s="11" t="s">
        <v>119</v>
      </c>
      <c r="C12" s="13">
        <v>4000</v>
      </c>
      <c r="D12" s="11"/>
      <c r="E12" s="11" t="s">
        <v>119</v>
      </c>
      <c r="F12" s="13">
        <v>1400</v>
      </c>
      <c r="G12" s="11"/>
      <c r="H12" s="11" t="s">
        <v>119</v>
      </c>
      <c r="I12" s="13">
        <v>1000</v>
      </c>
      <c r="J12" s="12"/>
    </row>
    <row r="13" spans="1:10" ht="15.75">
      <c r="A13" s="11" t="s">
        <v>120</v>
      </c>
      <c r="C13" s="13">
        <v>2500</v>
      </c>
      <c r="D13" s="11"/>
      <c r="E13" s="11" t="s">
        <v>120</v>
      </c>
      <c r="F13" s="13">
        <v>800</v>
      </c>
      <c r="G13" s="11"/>
      <c r="H13" s="11" t="s">
        <v>120</v>
      </c>
      <c r="I13" s="13">
        <v>600</v>
      </c>
      <c r="J13" s="12"/>
    </row>
    <row r="14" spans="1:11" ht="15.75">
      <c r="A14" s="11" t="s">
        <v>121</v>
      </c>
      <c r="C14" s="13">
        <v>1500</v>
      </c>
      <c r="D14" s="13"/>
      <c r="E14" s="11" t="s">
        <v>121</v>
      </c>
      <c r="F14" s="13">
        <v>400</v>
      </c>
      <c r="G14" s="11"/>
      <c r="H14" s="11" t="s">
        <v>228</v>
      </c>
      <c r="I14" s="13">
        <v>400</v>
      </c>
      <c r="J14" s="11"/>
      <c r="K14" s="16"/>
    </row>
    <row r="15" spans="1:11" ht="15.75">
      <c r="A15" s="11" t="s">
        <v>122</v>
      </c>
      <c r="C15" s="13">
        <v>1200</v>
      </c>
      <c r="D15" s="11"/>
      <c r="E15" s="11" t="s">
        <v>122</v>
      </c>
      <c r="F15" s="13">
        <v>400</v>
      </c>
      <c r="G15" s="11"/>
      <c r="H15" s="11"/>
      <c r="I15" s="13"/>
      <c r="J15" s="11" t="s">
        <v>191</v>
      </c>
      <c r="K15" s="16"/>
    </row>
    <row r="16" spans="1:11" ht="15.75">
      <c r="A16" s="11" t="s">
        <v>123</v>
      </c>
      <c r="C16" s="13">
        <v>1200</v>
      </c>
      <c r="D16" s="11"/>
      <c r="E16" s="11"/>
      <c r="F16" s="13"/>
      <c r="G16" s="11"/>
      <c r="H16" s="11"/>
      <c r="I16" s="13"/>
      <c r="J16" s="11" t="s">
        <v>190</v>
      </c>
      <c r="K16" s="16"/>
    </row>
    <row r="17" spans="1:10" ht="15.75">
      <c r="A17" s="11" t="s">
        <v>124</v>
      </c>
      <c r="C17" s="13">
        <v>1000</v>
      </c>
      <c r="D17" s="11"/>
      <c r="E17" s="11"/>
      <c r="F17" s="13"/>
      <c r="G17" s="11"/>
      <c r="H17" s="11"/>
      <c r="I17" s="13"/>
      <c r="J17" s="12"/>
    </row>
    <row r="18" spans="1:10" ht="15.75">
      <c r="A18" s="11" t="s">
        <v>125</v>
      </c>
      <c r="C18" s="13">
        <v>1000</v>
      </c>
      <c r="D18" s="11"/>
      <c r="E18" s="11"/>
      <c r="F18" s="13"/>
      <c r="G18" s="11"/>
      <c r="H18" s="11"/>
      <c r="I18" s="13"/>
      <c r="J18" s="12"/>
    </row>
    <row r="19" spans="1:10" ht="15.75">
      <c r="A19" s="11" t="s">
        <v>126</v>
      </c>
      <c r="C19" s="13">
        <v>800</v>
      </c>
      <c r="D19" s="11"/>
      <c r="E19" s="11"/>
      <c r="F19" s="13"/>
      <c r="G19" s="11"/>
      <c r="H19" s="11"/>
      <c r="I19" s="13"/>
      <c r="J19" s="12"/>
    </row>
    <row r="20" spans="1:10" ht="15.75">
      <c r="A20" s="11" t="s">
        <v>127</v>
      </c>
      <c r="C20" s="13">
        <v>800</v>
      </c>
      <c r="D20" s="11"/>
      <c r="E20" s="11"/>
      <c r="F20" s="13"/>
      <c r="G20" s="11"/>
      <c r="H20" s="11"/>
      <c r="I20" s="13"/>
      <c r="J20" s="12"/>
    </row>
    <row r="21" spans="1:10" ht="15.75">
      <c r="A21" s="11" t="s">
        <v>128</v>
      </c>
      <c r="C21" s="13">
        <v>600</v>
      </c>
      <c r="D21" s="11"/>
      <c r="E21" s="11"/>
      <c r="F21" s="13"/>
      <c r="G21" s="11"/>
      <c r="H21" s="11"/>
      <c r="I21" s="13"/>
      <c r="J21" s="12"/>
    </row>
    <row r="22" spans="1:10" ht="15.75">
      <c r="A22" s="11" t="s">
        <v>129</v>
      </c>
      <c r="C22" s="13">
        <v>600</v>
      </c>
      <c r="D22" s="11"/>
      <c r="E22" s="11"/>
      <c r="F22" s="13"/>
      <c r="G22" s="11"/>
      <c r="H22" s="11"/>
      <c r="I22" s="13"/>
      <c r="J22" s="12"/>
    </row>
    <row r="23" spans="1:10" ht="15.75">
      <c r="A23" s="11" t="s">
        <v>130</v>
      </c>
      <c r="C23" s="13">
        <v>500</v>
      </c>
      <c r="D23" s="11"/>
      <c r="E23" s="11"/>
      <c r="F23" s="13"/>
      <c r="G23" s="11"/>
      <c r="H23" s="11"/>
      <c r="I23" s="13"/>
      <c r="J23" s="12"/>
    </row>
    <row r="24" spans="1:10" ht="15.75">
      <c r="A24" s="11" t="s">
        <v>131</v>
      </c>
      <c r="C24" s="13">
        <v>500</v>
      </c>
      <c r="D24" s="11"/>
      <c r="E24" s="11"/>
      <c r="F24" s="13"/>
      <c r="G24" s="11"/>
      <c r="H24" s="11"/>
      <c r="I24" s="13"/>
      <c r="J24" s="12"/>
    </row>
    <row r="25" spans="1:10" ht="15.75">
      <c r="A25" s="11" t="s">
        <v>182</v>
      </c>
      <c r="C25" s="13">
        <v>500</v>
      </c>
      <c r="D25" s="11"/>
      <c r="E25" s="11"/>
      <c r="F25" s="13"/>
      <c r="G25" s="11"/>
      <c r="H25" s="11"/>
      <c r="I25" s="13"/>
      <c r="J25" s="12"/>
    </row>
    <row r="26" spans="1:10" ht="15.75">
      <c r="A26" s="11" t="s">
        <v>183</v>
      </c>
      <c r="C26" s="13">
        <v>500</v>
      </c>
      <c r="D26" s="11"/>
      <c r="E26" s="11"/>
      <c r="F26" s="13"/>
      <c r="G26" s="11"/>
      <c r="H26" s="11"/>
      <c r="I26" s="13"/>
      <c r="J26" s="12"/>
    </row>
    <row r="27" spans="1:10" ht="15.75">
      <c r="A27" s="11" t="s">
        <v>184</v>
      </c>
      <c r="C27" s="13">
        <v>400</v>
      </c>
      <c r="D27" s="11"/>
      <c r="E27" s="11"/>
      <c r="F27" s="13"/>
      <c r="G27" s="11"/>
      <c r="H27" s="11"/>
      <c r="I27" s="13"/>
      <c r="J27" s="12"/>
    </row>
    <row r="28" spans="1:10" ht="15.75">
      <c r="A28" s="11" t="s">
        <v>185</v>
      </c>
      <c r="C28" s="13">
        <v>400</v>
      </c>
      <c r="D28" s="11"/>
      <c r="E28" s="11"/>
      <c r="F28" s="13"/>
      <c r="G28" s="11"/>
      <c r="H28" s="11"/>
      <c r="I28" s="13"/>
      <c r="J28" s="12"/>
    </row>
    <row r="29" spans="1:10" ht="15.75">
      <c r="A29" s="11" t="s">
        <v>229</v>
      </c>
      <c r="C29" s="13">
        <v>400</v>
      </c>
      <c r="D29" s="11"/>
      <c r="E29" s="11"/>
      <c r="F29" s="13"/>
      <c r="G29" s="11"/>
      <c r="H29" s="11"/>
      <c r="I29" s="13"/>
      <c r="J29" s="12"/>
    </row>
    <row r="30" spans="1:10" ht="15.75">
      <c r="A30" s="11" t="s">
        <v>230</v>
      </c>
      <c r="C30" s="13">
        <v>400</v>
      </c>
      <c r="D30" s="11"/>
      <c r="E30" s="11"/>
      <c r="F30" s="13"/>
      <c r="G30" s="11"/>
      <c r="H30" s="11"/>
      <c r="I30" s="13"/>
      <c r="J30" s="12"/>
    </row>
    <row r="31" spans="1:9" ht="15.75">
      <c r="A31" s="11"/>
      <c r="C31" s="13"/>
      <c r="D31" s="11"/>
      <c r="E31" s="11"/>
      <c r="F31" s="13"/>
      <c r="G31" s="11"/>
      <c r="H31" s="11"/>
      <c r="I31" s="13"/>
    </row>
    <row r="32" spans="1:9" ht="15.75">
      <c r="A32" s="11" t="s">
        <v>132</v>
      </c>
      <c r="C32" s="13">
        <f>SUM(C11:C30)</f>
        <v>24300</v>
      </c>
      <c r="D32" s="11"/>
      <c r="E32" s="11"/>
      <c r="F32" s="13">
        <f>SUM(F11:F31)</f>
        <v>5000</v>
      </c>
      <c r="G32" s="11"/>
      <c r="H32" s="11"/>
      <c r="I32" s="13">
        <f>SUM(I11:I31)</f>
        <v>3500</v>
      </c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9.28125" style="0" bestFit="1" customWidth="1"/>
    <col min="3" max="3" width="27.00390625" style="0" customWidth="1"/>
    <col min="4" max="4" width="26.140625" style="0" customWidth="1"/>
    <col min="5" max="5" width="15.28125" style="0" customWidth="1"/>
  </cols>
  <sheetData>
    <row r="1" s="20" customFormat="1" ht="31.5">
      <c r="A1" s="20" t="s">
        <v>192</v>
      </c>
    </row>
    <row r="2" s="21" customFormat="1" ht="15.75"/>
    <row r="3" spans="1:7" ht="18.75">
      <c r="A3" s="22" t="s">
        <v>73</v>
      </c>
      <c r="B3" s="22"/>
      <c r="C3" s="22" t="s">
        <v>187</v>
      </c>
      <c r="D3" s="22" t="s">
        <v>188</v>
      </c>
      <c r="E3" s="22" t="s">
        <v>189</v>
      </c>
      <c r="F3" s="11"/>
      <c r="G3" s="11"/>
    </row>
    <row r="4" spans="1:7" ht="18.75">
      <c r="A4" s="22" t="s">
        <v>118</v>
      </c>
      <c r="B4" s="23">
        <v>4000</v>
      </c>
      <c r="C4" s="25"/>
      <c r="D4" s="22"/>
      <c r="E4" s="22"/>
      <c r="F4" s="13"/>
      <c r="G4" s="11"/>
    </row>
    <row r="5" spans="1:7" ht="18.75">
      <c r="A5" s="22" t="s">
        <v>119</v>
      </c>
      <c r="B5" s="23">
        <v>3000</v>
      </c>
      <c r="C5" s="25"/>
      <c r="D5" s="22"/>
      <c r="E5" s="22"/>
      <c r="F5" s="13"/>
      <c r="G5" s="11"/>
    </row>
    <row r="6" spans="1:7" ht="18.75">
      <c r="A6" s="22" t="s">
        <v>120</v>
      </c>
      <c r="B6" s="23">
        <v>2000</v>
      </c>
      <c r="C6" s="25"/>
      <c r="D6" s="22"/>
      <c r="E6" s="22"/>
      <c r="F6" s="13"/>
      <c r="G6" s="11"/>
    </row>
    <row r="7" spans="1:7" ht="18.75">
      <c r="A7" s="22" t="s">
        <v>120</v>
      </c>
      <c r="B7" s="23">
        <v>1500</v>
      </c>
      <c r="C7" s="25"/>
      <c r="D7" s="22"/>
      <c r="E7" s="22"/>
      <c r="F7" s="13"/>
      <c r="G7" s="11"/>
    </row>
    <row r="8" spans="1:9" ht="18.75">
      <c r="A8" s="22" t="s">
        <v>122</v>
      </c>
      <c r="B8" s="23">
        <v>1000</v>
      </c>
      <c r="C8" s="25"/>
      <c r="D8" s="22"/>
      <c r="E8" s="22"/>
      <c r="F8" s="13"/>
      <c r="G8" s="11"/>
      <c r="H8" s="11"/>
      <c r="I8" s="13"/>
    </row>
    <row r="9" spans="1:9" ht="18.75">
      <c r="A9" s="22" t="s">
        <v>123</v>
      </c>
      <c r="B9" s="23">
        <v>1000</v>
      </c>
      <c r="C9" s="25"/>
      <c r="D9" s="22"/>
      <c r="E9" s="22"/>
      <c r="F9" s="13"/>
      <c r="G9" s="11"/>
      <c r="H9" s="11"/>
      <c r="I9" s="13"/>
    </row>
    <row r="10" spans="1:9" ht="18.75">
      <c r="A10" s="22" t="s">
        <v>124</v>
      </c>
      <c r="B10" s="23">
        <v>800</v>
      </c>
      <c r="C10" s="25"/>
      <c r="D10" s="22"/>
      <c r="E10" s="22"/>
      <c r="F10" s="13"/>
      <c r="G10" s="11"/>
      <c r="H10" s="11"/>
      <c r="I10" s="13"/>
    </row>
    <row r="11" spans="1:9" ht="18.75">
      <c r="A11" s="22" t="s">
        <v>125</v>
      </c>
      <c r="B11" s="23">
        <v>800</v>
      </c>
      <c r="C11" s="25"/>
      <c r="D11" s="22"/>
      <c r="E11" s="22"/>
      <c r="F11" s="13"/>
      <c r="G11" s="11"/>
      <c r="H11" s="11"/>
      <c r="I11" s="13"/>
    </row>
    <row r="12" spans="1:9" ht="18.75">
      <c r="A12" s="22" t="s">
        <v>126</v>
      </c>
      <c r="B12" s="23">
        <v>600</v>
      </c>
      <c r="C12" s="25"/>
      <c r="D12" s="22"/>
      <c r="E12" s="22"/>
      <c r="F12" s="13"/>
      <c r="G12" s="11"/>
      <c r="H12" s="11"/>
      <c r="I12" s="13"/>
    </row>
    <row r="13" spans="1:9" ht="18.75">
      <c r="A13" s="22" t="s">
        <v>127</v>
      </c>
      <c r="B13" s="23">
        <v>600</v>
      </c>
      <c r="C13" s="25"/>
      <c r="D13" s="22"/>
      <c r="E13" s="22"/>
      <c r="F13" s="13"/>
      <c r="G13" s="11"/>
      <c r="H13" s="11"/>
      <c r="I13" s="13"/>
    </row>
    <row r="14" spans="1:9" ht="18.75">
      <c r="A14" s="22" t="s">
        <v>128</v>
      </c>
      <c r="B14" s="23">
        <v>600</v>
      </c>
      <c r="C14" s="25"/>
      <c r="D14" s="22"/>
      <c r="E14" s="22"/>
      <c r="F14" s="13"/>
      <c r="G14" s="11"/>
      <c r="H14" s="11"/>
      <c r="I14" s="13"/>
    </row>
    <row r="15" spans="1:9" ht="18.75">
      <c r="A15" s="22" t="s">
        <v>129</v>
      </c>
      <c r="B15" s="23">
        <v>400</v>
      </c>
      <c r="C15" s="25"/>
      <c r="D15" s="22"/>
      <c r="E15" s="22"/>
      <c r="F15" s="13"/>
      <c r="G15" s="11"/>
      <c r="H15" s="11"/>
      <c r="I15" s="13"/>
    </row>
    <row r="16" spans="1:9" ht="18.75">
      <c r="A16" s="22" t="s">
        <v>130</v>
      </c>
      <c r="B16" s="23">
        <v>400</v>
      </c>
      <c r="C16" s="25"/>
      <c r="D16" s="22"/>
      <c r="E16" s="22"/>
      <c r="F16" s="13"/>
      <c r="G16" s="11"/>
      <c r="H16" s="11"/>
      <c r="I16" s="13"/>
    </row>
    <row r="17" spans="1:9" ht="18.75">
      <c r="A17" s="22" t="s">
        <v>131</v>
      </c>
      <c r="B17" s="23">
        <v>400</v>
      </c>
      <c r="C17" s="25"/>
      <c r="D17" s="22"/>
      <c r="E17" s="22"/>
      <c r="F17" s="13"/>
      <c r="G17" s="11"/>
      <c r="H17" s="11"/>
      <c r="I17" s="13"/>
    </row>
    <row r="18" spans="1:9" ht="18.75">
      <c r="A18" s="22" t="s">
        <v>182</v>
      </c>
      <c r="B18" s="23">
        <v>400</v>
      </c>
      <c r="C18" s="25"/>
      <c r="D18" s="22"/>
      <c r="E18" s="22"/>
      <c r="F18" s="13"/>
      <c r="G18" s="11"/>
      <c r="H18" s="11"/>
      <c r="I18" s="13"/>
    </row>
    <row r="19" spans="1:9" ht="18.75">
      <c r="A19" s="22" t="s">
        <v>183</v>
      </c>
      <c r="B19" s="23">
        <v>400</v>
      </c>
      <c r="C19" s="25"/>
      <c r="D19" s="22"/>
      <c r="E19" s="22"/>
      <c r="F19" s="13"/>
      <c r="G19" s="11"/>
      <c r="H19" s="11"/>
      <c r="I19" s="13"/>
    </row>
    <row r="20" spans="1:9" ht="18.75">
      <c r="A20" s="22" t="s">
        <v>184</v>
      </c>
      <c r="B20" s="23">
        <v>400</v>
      </c>
      <c r="C20" s="25"/>
      <c r="D20" s="22"/>
      <c r="E20" s="22"/>
      <c r="F20" s="13"/>
      <c r="G20" s="11"/>
      <c r="H20" s="11"/>
      <c r="I20" s="13"/>
    </row>
    <row r="21" spans="1:9" ht="18.75">
      <c r="A21" s="22" t="s">
        <v>185</v>
      </c>
      <c r="B21" s="23">
        <v>400</v>
      </c>
      <c r="C21" s="25"/>
      <c r="D21" s="22"/>
      <c r="E21" s="22"/>
      <c r="F21" s="13"/>
      <c r="G21" s="11"/>
      <c r="H21" s="11"/>
      <c r="I21" s="13"/>
    </row>
    <row r="22" ht="18.75">
      <c r="D22" s="22"/>
    </row>
    <row r="23" spans="1:5" ht="18.75">
      <c r="A23" s="22" t="s">
        <v>74</v>
      </c>
      <c r="B23" s="22"/>
      <c r="C23" s="24"/>
      <c r="D23" s="22"/>
      <c r="E23" s="24"/>
    </row>
    <row r="24" spans="1:5" ht="18.75">
      <c r="A24" s="22" t="s">
        <v>118</v>
      </c>
      <c r="B24" s="23">
        <v>1250</v>
      </c>
      <c r="C24" s="26"/>
      <c r="D24" s="22"/>
      <c r="E24" s="24"/>
    </row>
    <row r="25" spans="1:5" ht="18.75">
      <c r="A25" s="22" t="s">
        <v>119</v>
      </c>
      <c r="B25" s="23">
        <v>900</v>
      </c>
      <c r="C25" s="26"/>
      <c r="D25" s="22"/>
      <c r="E25" s="24"/>
    </row>
    <row r="26" spans="1:5" ht="18.75">
      <c r="A26" s="22" t="s">
        <v>120</v>
      </c>
      <c r="B26" s="23">
        <v>600</v>
      </c>
      <c r="C26" s="26"/>
      <c r="D26" s="22"/>
      <c r="E26" s="24"/>
    </row>
    <row r="27" spans="1:5" ht="18.75">
      <c r="A27" s="22" t="s">
        <v>121</v>
      </c>
      <c r="B27" s="23">
        <v>400</v>
      </c>
      <c r="C27" s="26"/>
      <c r="D27" s="22"/>
      <c r="E27" s="24"/>
    </row>
    <row r="28" spans="1:5" ht="18.75">
      <c r="A28" s="22" t="s">
        <v>122</v>
      </c>
      <c r="B28" s="23">
        <v>400</v>
      </c>
      <c r="C28" s="26"/>
      <c r="D28" s="22"/>
      <c r="E28" s="24"/>
    </row>
    <row r="29" spans="1:4" ht="18.75">
      <c r="A29" s="11"/>
      <c r="B29" s="13"/>
      <c r="D29" s="22"/>
    </row>
    <row r="30" spans="1:5" ht="18.75">
      <c r="A30" s="22" t="s">
        <v>75</v>
      </c>
      <c r="B30" s="22"/>
      <c r="C30" s="24"/>
      <c r="D30" s="22"/>
      <c r="E30" s="24"/>
    </row>
    <row r="31" spans="1:5" ht="18.75">
      <c r="A31" s="22" t="s">
        <v>118</v>
      </c>
      <c r="B31" s="23">
        <v>1250</v>
      </c>
      <c r="C31" s="26"/>
      <c r="D31" s="22"/>
      <c r="E31" s="24"/>
    </row>
    <row r="32" spans="1:5" ht="18.75">
      <c r="A32" s="22" t="s">
        <v>119</v>
      </c>
      <c r="B32" s="23">
        <v>900</v>
      </c>
      <c r="C32" s="26"/>
      <c r="D32" s="22"/>
      <c r="E32" s="24"/>
    </row>
    <row r="33" spans="1:5" ht="18.75">
      <c r="A33" s="22" t="s">
        <v>120</v>
      </c>
      <c r="B33" s="23">
        <v>600</v>
      </c>
      <c r="C33" s="26"/>
      <c r="D33" s="22"/>
      <c r="E33" s="24"/>
    </row>
    <row r="34" spans="1:2" ht="15.75">
      <c r="A34" s="11"/>
      <c r="B34" s="13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D3" sqref="D3"/>
    </sheetView>
  </sheetViews>
  <sheetFormatPr defaultColWidth="11.421875" defaultRowHeight="12.75"/>
  <cols>
    <col min="3" max="3" width="20.7109375" style="0" customWidth="1"/>
    <col min="4" max="4" width="13.28125" style="0" customWidth="1"/>
    <col min="12" max="12" width="15.7109375" style="0" customWidth="1"/>
    <col min="13" max="13" width="25.8515625" style="0" customWidth="1"/>
  </cols>
  <sheetData>
    <row r="1" spans="1:14" ht="36.75">
      <c r="A1" s="38" t="s">
        <v>256</v>
      </c>
      <c r="J1" s="20"/>
      <c r="K1" s="20"/>
      <c r="L1" s="20"/>
      <c r="M1" s="20"/>
      <c r="N1" s="20"/>
    </row>
    <row r="2" spans="2:15" ht="15.75">
      <c r="B2" s="33" t="s">
        <v>257</v>
      </c>
      <c r="C2" s="33" t="s">
        <v>14</v>
      </c>
      <c r="D2" s="33" t="s">
        <v>258</v>
      </c>
      <c r="J2" s="39"/>
      <c r="K2" s="39"/>
      <c r="L2" s="39"/>
      <c r="M2" s="39"/>
      <c r="N2" s="39"/>
      <c r="O2" s="6"/>
    </row>
    <row r="3" spans="1:15" ht="18.75">
      <c r="A3" s="11" t="s">
        <v>73</v>
      </c>
      <c r="J3" s="40"/>
      <c r="K3" s="40"/>
      <c r="L3" s="40"/>
      <c r="M3" s="40"/>
      <c r="N3" s="40"/>
      <c r="O3" s="6"/>
    </row>
    <row r="4" spans="1:15" ht="18.75">
      <c r="A4" s="47" t="s">
        <v>118</v>
      </c>
      <c r="B4" s="48">
        <v>5500</v>
      </c>
      <c r="C4" s="3" t="s">
        <v>15</v>
      </c>
      <c r="D4" s="3" t="s">
        <v>231</v>
      </c>
      <c r="J4" s="40"/>
      <c r="K4" s="41"/>
      <c r="L4" s="42"/>
      <c r="M4" s="40"/>
      <c r="N4" s="40"/>
      <c r="O4" s="6"/>
    </row>
    <row r="5" spans="1:15" ht="18.75">
      <c r="A5" s="47" t="s">
        <v>119</v>
      </c>
      <c r="B5" s="48">
        <v>4000</v>
      </c>
      <c r="C5" s="3" t="s">
        <v>19</v>
      </c>
      <c r="D5" s="3" t="s">
        <v>234</v>
      </c>
      <c r="J5" s="40"/>
      <c r="K5" s="41"/>
      <c r="L5" s="42"/>
      <c r="M5" s="40"/>
      <c r="N5" s="40"/>
      <c r="O5" s="6"/>
    </row>
    <row r="6" spans="1:15" ht="18.75">
      <c r="A6" s="47" t="s">
        <v>120</v>
      </c>
      <c r="B6" s="48">
        <v>2500</v>
      </c>
      <c r="C6" s="3" t="s">
        <v>17</v>
      </c>
      <c r="D6" s="3" t="s">
        <v>238</v>
      </c>
      <c r="J6" s="40"/>
      <c r="K6" s="41"/>
      <c r="L6" s="42"/>
      <c r="M6" s="40"/>
      <c r="N6" s="40"/>
      <c r="O6" s="6"/>
    </row>
    <row r="7" spans="1:15" ht="18.75">
      <c r="A7" s="47" t="s">
        <v>121</v>
      </c>
      <c r="B7" s="48">
        <v>1500</v>
      </c>
      <c r="C7" s="3" t="s">
        <v>145</v>
      </c>
      <c r="D7" s="3" t="s">
        <v>250</v>
      </c>
      <c r="J7" s="40"/>
      <c r="K7" s="41"/>
      <c r="L7" s="42"/>
      <c r="M7" s="40"/>
      <c r="N7" s="40"/>
      <c r="O7" s="6"/>
    </row>
    <row r="8" spans="1:15" ht="18.75">
      <c r="A8" s="47" t="s">
        <v>122</v>
      </c>
      <c r="B8" s="48">
        <v>1200</v>
      </c>
      <c r="C8" s="3" t="s">
        <v>18</v>
      </c>
      <c r="D8" s="3" t="s">
        <v>233</v>
      </c>
      <c r="J8" s="40"/>
      <c r="K8" s="41"/>
      <c r="L8" s="42"/>
      <c r="M8" s="40"/>
      <c r="N8" s="40"/>
      <c r="O8" s="6"/>
    </row>
    <row r="9" spans="1:15" ht="18.75">
      <c r="A9" s="47" t="s">
        <v>123</v>
      </c>
      <c r="B9" s="48">
        <v>1200</v>
      </c>
      <c r="C9" s="19" t="s">
        <v>179</v>
      </c>
      <c r="D9" s="3" t="s">
        <v>255</v>
      </c>
      <c r="J9" s="40"/>
      <c r="K9" s="41"/>
      <c r="L9" s="42"/>
      <c r="M9" s="40"/>
      <c r="N9" s="40"/>
      <c r="O9" s="6"/>
    </row>
    <row r="10" spans="1:15" ht="18.75">
      <c r="A10" s="47" t="s">
        <v>124</v>
      </c>
      <c r="B10" s="48">
        <v>1000</v>
      </c>
      <c r="C10" s="3" t="s">
        <v>88</v>
      </c>
      <c r="D10" s="3" t="s">
        <v>248</v>
      </c>
      <c r="J10" s="40"/>
      <c r="K10" s="41"/>
      <c r="L10" s="42"/>
      <c r="M10" s="40"/>
      <c r="N10" s="40"/>
      <c r="O10" s="6"/>
    </row>
    <row r="11" spans="1:15" ht="18.75">
      <c r="A11" s="47" t="s">
        <v>125</v>
      </c>
      <c r="B11" s="48">
        <v>1000</v>
      </c>
      <c r="C11" s="3" t="s">
        <v>89</v>
      </c>
      <c r="D11" s="3" t="s">
        <v>247</v>
      </c>
      <c r="J11" s="40"/>
      <c r="K11" s="41"/>
      <c r="L11" s="42"/>
      <c r="M11" s="40"/>
      <c r="N11" s="40"/>
      <c r="O11" s="6"/>
    </row>
    <row r="12" spans="1:15" ht="18.75">
      <c r="A12" s="47" t="s">
        <v>126</v>
      </c>
      <c r="B12" s="48">
        <v>800</v>
      </c>
      <c r="C12" s="3" t="s">
        <v>23</v>
      </c>
      <c r="D12" s="3" t="s">
        <v>241</v>
      </c>
      <c r="J12" s="40"/>
      <c r="K12" s="41"/>
      <c r="L12" s="42"/>
      <c r="M12" s="40"/>
      <c r="N12" s="40"/>
      <c r="O12" s="6"/>
    </row>
    <row r="13" spans="1:15" ht="18.75">
      <c r="A13" s="47" t="s">
        <v>127</v>
      </c>
      <c r="B13" s="48">
        <v>800</v>
      </c>
      <c r="C13" s="3" t="s">
        <v>21</v>
      </c>
      <c r="D13" s="3" t="s">
        <v>232</v>
      </c>
      <c r="J13" s="40"/>
      <c r="K13" s="41"/>
      <c r="L13" s="42"/>
      <c r="M13" s="40"/>
      <c r="N13" s="40"/>
      <c r="O13" s="6"/>
    </row>
    <row r="14" spans="1:15" ht="18.75">
      <c r="A14" s="47" t="s">
        <v>128</v>
      </c>
      <c r="B14" s="48">
        <v>600</v>
      </c>
      <c r="C14" s="3" t="s">
        <v>40</v>
      </c>
      <c r="D14" s="3" t="s">
        <v>240</v>
      </c>
      <c r="J14" s="40"/>
      <c r="K14" s="41"/>
      <c r="L14" s="42"/>
      <c r="M14" s="40"/>
      <c r="N14" s="40"/>
      <c r="O14" s="6"/>
    </row>
    <row r="15" spans="1:15" ht="18.75">
      <c r="A15" s="47" t="s">
        <v>129</v>
      </c>
      <c r="B15" s="48">
        <v>600</v>
      </c>
      <c r="C15" s="3" t="s">
        <v>29</v>
      </c>
      <c r="D15" s="3"/>
      <c r="J15" s="40"/>
      <c r="K15" s="41"/>
      <c r="L15" s="42"/>
      <c r="M15" s="40"/>
      <c r="N15" s="40"/>
      <c r="O15" s="6"/>
    </row>
    <row r="16" spans="1:15" ht="18.75">
      <c r="A16" s="47" t="s">
        <v>130</v>
      </c>
      <c r="B16" s="48">
        <v>500</v>
      </c>
      <c r="C16" s="3" t="s">
        <v>68</v>
      </c>
      <c r="D16" s="3"/>
      <c r="J16" s="40"/>
      <c r="K16" s="41"/>
      <c r="L16" s="42"/>
      <c r="M16" s="40"/>
      <c r="N16" s="40"/>
      <c r="O16" s="6"/>
    </row>
    <row r="17" spans="1:15" ht="18.75">
      <c r="A17" s="47" t="s">
        <v>131</v>
      </c>
      <c r="B17" s="48">
        <v>500</v>
      </c>
      <c r="C17" s="3" t="s">
        <v>22</v>
      </c>
      <c r="D17" s="3" t="s">
        <v>235</v>
      </c>
      <c r="J17" s="40"/>
      <c r="K17" s="41"/>
      <c r="L17" s="42"/>
      <c r="M17" s="40"/>
      <c r="N17" s="40"/>
      <c r="O17" s="6"/>
    </row>
    <row r="18" spans="1:15" ht="18.75">
      <c r="A18" s="47" t="s">
        <v>182</v>
      </c>
      <c r="B18" s="48">
        <v>500</v>
      </c>
      <c r="C18" s="3" t="s">
        <v>39</v>
      </c>
      <c r="D18" s="3" t="s">
        <v>252</v>
      </c>
      <c r="J18" s="40"/>
      <c r="K18" s="41"/>
      <c r="L18" s="42"/>
      <c r="M18" s="40"/>
      <c r="N18" s="40"/>
      <c r="O18" s="6"/>
    </row>
    <row r="19" spans="1:15" ht="18.75">
      <c r="A19" s="47" t="s">
        <v>183</v>
      </c>
      <c r="B19" s="48">
        <v>500</v>
      </c>
      <c r="C19" s="3" t="s">
        <v>24</v>
      </c>
      <c r="D19" s="3" t="s">
        <v>236</v>
      </c>
      <c r="J19" s="40"/>
      <c r="K19" s="41"/>
      <c r="L19" s="42"/>
      <c r="M19" s="40"/>
      <c r="N19" s="40"/>
      <c r="O19" s="6"/>
    </row>
    <row r="20" spans="1:15" ht="18.75">
      <c r="A20" s="47" t="s">
        <v>184</v>
      </c>
      <c r="B20" s="48">
        <v>400</v>
      </c>
      <c r="C20" s="3" t="s">
        <v>193</v>
      </c>
      <c r="D20" s="3"/>
      <c r="J20" s="40"/>
      <c r="K20" s="41"/>
      <c r="L20" s="42"/>
      <c r="M20" s="40"/>
      <c r="N20" s="40"/>
      <c r="O20" s="6"/>
    </row>
    <row r="21" spans="1:15" ht="18.75">
      <c r="A21" s="47" t="s">
        <v>185</v>
      </c>
      <c r="B21" s="48">
        <v>400</v>
      </c>
      <c r="C21" s="3" t="s">
        <v>28</v>
      </c>
      <c r="D21" s="3" t="s">
        <v>237</v>
      </c>
      <c r="J21" s="40"/>
      <c r="K21" s="41"/>
      <c r="L21" s="42"/>
      <c r="M21" s="40"/>
      <c r="N21" s="40"/>
      <c r="O21" s="6"/>
    </row>
    <row r="22" spans="1:15" ht="18.75">
      <c r="A22" s="47" t="s">
        <v>229</v>
      </c>
      <c r="B22" s="48">
        <v>400</v>
      </c>
      <c r="C22" s="3" t="s">
        <v>32</v>
      </c>
      <c r="D22" s="3" t="s">
        <v>242</v>
      </c>
      <c r="J22" s="6"/>
      <c r="K22" s="6"/>
      <c r="L22" s="6"/>
      <c r="M22" s="40"/>
      <c r="N22" s="6"/>
      <c r="O22" s="6"/>
    </row>
    <row r="23" spans="1:15" ht="18.75">
      <c r="A23" s="47" t="s">
        <v>230</v>
      </c>
      <c r="B23" s="48">
        <v>400</v>
      </c>
      <c r="C23" s="3" t="s">
        <v>26</v>
      </c>
      <c r="D23" s="3"/>
      <c r="J23" s="40"/>
      <c r="K23" s="40"/>
      <c r="L23" s="43"/>
      <c r="M23" s="40"/>
      <c r="N23" s="43"/>
      <c r="O23" s="6"/>
    </row>
    <row r="24" spans="1:15" ht="18.75">
      <c r="A24" s="3"/>
      <c r="B24" s="3"/>
      <c r="C24" s="3" t="s">
        <v>34</v>
      </c>
      <c r="D24" s="3" t="s">
        <v>239</v>
      </c>
      <c r="J24" s="40"/>
      <c r="K24" s="41"/>
      <c r="L24" s="44"/>
      <c r="M24" s="40"/>
      <c r="N24" s="43"/>
      <c r="O24" s="6"/>
    </row>
    <row r="25" spans="10:15" ht="18.75">
      <c r="J25" s="40"/>
      <c r="K25" s="41"/>
      <c r="L25" s="44"/>
      <c r="M25" s="40"/>
      <c r="N25" s="43"/>
      <c r="O25" s="6"/>
    </row>
    <row r="26" spans="1:15" ht="18.75">
      <c r="A26" s="11" t="s">
        <v>74</v>
      </c>
      <c r="B26" s="11"/>
      <c r="J26" s="40"/>
      <c r="K26" s="41"/>
      <c r="L26" s="44"/>
      <c r="M26" s="40"/>
      <c r="N26" s="43"/>
      <c r="O26" s="6"/>
    </row>
    <row r="27" spans="1:15" ht="18.75">
      <c r="A27" s="47" t="s">
        <v>118</v>
      </c>
      <c r="B27" s="48">
        <v>2000</v>
      </c>
      <c r="C27" s="3" t="s">
        <v>77</v>
      </c>
      <c r="D27" s="3" t="s">
        <v>244</v>
      </c>
      <c r="J27" s="40"/>
      <c r="K27" s="41"/>
      <c r="L27" s="44"/>
      <c r="M27" s="40"/>
      <c r="N27" s="43"/>
      <c r="O27" s="6"/>
    </row>
    <row r="28" spans="1:15" ht="18.75">
      <c r="A28" s="47" t="s">
        <v>119</v>
      </c>
      <c r="B28" s="48">
        <v>1400</v>
      </c>
      <c r="C28" s="3" t="s">
        <v>76</v>
      </c>
      <c r="D28" s="3" t="s">
        <v>243</v>
      </c>
      <c r="J28" s="40"/>
      <c r="K28" s="41"/>
      <c r="L28" s="44"/>
      <c r="M28" s="40"/>
      <c r="N28" s="43"/>
      <c r="O28" s="6"/>
    </row>
    <row r="29" spans="1:15" ht="18.75">
      <c r="A29" s="47" t="s">
        <v>120</v>
      </c>
      <c r="B29" s="48">
        <v>800</v>
      </c>
      <c r="C29" s="3" t="s">
        <v>78</v>
      </c>
      <c r="D29" s="3" t="s">
        <v>246</v>
      </c>
      <c r="J29" s="45"/>
      <c r="K29" s="46"/>
      <c r="L29" s="6"/>
      <c r="M29" s="40"/>
      <c r="N29" s="6"/>
      <c r="O29" s="6"/>
    </row>
    <row r="30" spans="1:15" ht="18.75">
      <c r="A30" s="47" t="s">
        <v>121</v>
      </c>
      <c r="B30" s="48">
        <v>400</v>
      </c>
      <c r="C30" s="3" t="s">
        <v>80</v>
      </c>
      <c r="D30" s="3" t="s">
        <v>245</v>
      </c>
      <c r="J30" s="40"/>
      <c r="K30" s="40"/>
      <c r="L30" s="43"/>
      <c r="M30" s="40"/>
      <c r="N30" s="43"/>
      <c r="O30" s="6"/>
    </row>
    <row r="31" spans="1:15" ht="18.75">
      <c r="A31" s="47" t="s">
        <v>122</v>
      </c>
      <c r="B31" s="48">
        <v>400</v>
      </c>
      <c r="C31" s="3" t="s">
        <v>86</v>
      </c>
      <c r="D31" s="3"/>
      <c r="J31" s="40"/>
      <c r="K31" s="41"/>
      <c r="L31" s="44"/>
      <c r="M31" s="40"/>
      <c r="N31" s="43"/>
      <c r="O31" s="6"/>
    </row>
    <row r="32" spans="1:15" ht="18.75">
      <c r="A32" s="11"/>
      <c r="B32" s="13"/>
      <c r="J32" s="40"/>
      <c r="K32" s="41"/>
      <c r="L32" s="44"/>
      <c r="M32" s="40"/>
      <c r="N32" s="43"/>
      <c r="O32" s="6"/>
    </row>
    <row r="33" spans="10:15" ht="18.75">
      <c r="J33" s="40"/>
      <c r="K33" s="41"/>
      <c r="L33" s="44"/>
      <c r="M33" s="40"/>
      <c r="N33" s="43"/>
      <c r="O33" s="6"/>
    </row>
    <row r="34" spans="1:15" ht="15.75">
      <c r="A34" s="11" t="s">
        <v>75</v>
      </c>
      <c r="B34" s="11"/>
      <c r="J34" s="45"/>
      <c r="K34" s="46"/>
      <c r="L34" s="6"/>
      <c r="M34" s="6"/>
      <c r="N34" s="6"/>
      <c r="O34" s="6"/>
    </row>
    <row r="35" spans="1:15" ht="15.75">
      <c r="A35" s="47" t="s">
        <v>118</v>
      </c>
      <c r="B35" s="48">
        <v>1500</v>
      </c>
      <c r="C35" s="3" t="s">
        <v>91</v>
      </c>
      <c r="D35" s="3" t="s">
        <v>254</v>
      </c>
      <c r="J35" s="6"/>
      <c r="K35" s="6"/>
      <c r="L35" s="6"/>
      <c r="M35" s="6"/>
      <c r="N35" s="6"/>
      <c r="O35" s="6"/>
    </row>
    <row r="36" spans="1:15" ht="15.75">
      <c r="A36" s="47" t="s">
        <v>119</v>
      </c>
      <c r="B36" s="48">
        <v>1000</v>
      </c>
      <c r="C36" s="3" t="s">
        <v>90</v>
      </c>
      <c r="D36" s="3" t="s">
        <v>251</v>
      </c>
      <c r="J36" s="6"/>
      <c r="K36" s="6"/>
      <c r="L36" s="6"/>
      <c r="M36" s="6"/>
      <c r="N36" s="6"/>
      <c r="O36" s="6"/>
    </row>
    <row r="37" spans="1:15" ht="15.75">
      <c r="A37" s="47" t="s">
        <v>120</v>
      </c>
      <c r="B37" s="48">
        <v>600</v>
      </c>
      <c r="C37" s="3" t="s">
        <v>161</v>
      </c>
      <c r="D37" s="3" t="s">
        <v>249</v>
      </c>
      <c r="J37" s="6"/>
      <c r="K37" s="6"/>
      <c r="L37" s="6"/>
      <c r="M37" s="6"/>
      <c r="N37" s="6"/>
      <c r="O37" s="6"/>
    </row>
    <row r="38" spans="1:15" ht="15.75">
      <c r="A38" s="47" t="s">
        <v>228</v>
      </c>
      <c r="B38" s="48">
        <v>400</v>
      </c>
      <c r="C38" s="3" t="s">
        <v>201</v>
      </c>
      <c r="D38" s="37" t="s">
        <v>253</v>
      </c>
      <c r="J38" s="6"/>
      <c r="K38" s="6"/>
      <c r="L38" s="6"/>
      <c r="M38" s="6"/>
      <c r="N38" s="6"/>
      <c r="O38" s="6"/>
    </row>
    <row r="39" spans="2:15" ht="12.75">
      <c r="B39" s="6"/>
      <c r="C39" s="36"/>
      <c r="D39" s="49"/>
      <c r="J39" s="6"/>
      <c r="K39" s="6"/>
      <c r="L39" s="6"/>
      <c r="M39" s="6"/>
      <c r="N39" s="6"/>
      <c r="O39" s="6"/>
    </row>
    <row r="40" spans="2:4" ht="12.75">
      <c r="B40" s="6"/>
      <c r="C40" s="36"/>
      <c r="D40" s="6"/>
    </row>
    <row r="41" spans="2:4" ht="12.75">
      <c r="B41" s="6"/>
      <c r="C41" s="36"/>
      <c r="D41" s="6"/>
    </row>
    <row r="42" spans="2:4" ht="12.75">
      <c r="B42" s="6"/>
      <c r="C42" s="6"/>
      <c r="D42" s="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Lillian</cp:lastModifiedBy>
  <cp:lastPrinted>2009-04-14T21:38:06Z</cp:lastPrinted>
  <dcterms:created xsi:type="dcterms:W3CDTF">2006-08-21T14:05:51Z</dcterms:created>
  <dcterms:modified xsi:type="dcterms:W3CDTF">2009-04-14T21:39:36Z</dcterms:modified>
  <cp:category/>
  <cp:version/>
  <cp:contentType/>
  <cp:contentStatus/>
</cp:coreProperties>
</file>